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1545" windowWidth="15360" windowHeight="8790"/>
  </bookViews>
  <sheets>
    <sheet name="Financijski plan 2015-2017 rash" sheetId="1" r:id="rId1"/>
  </sheets>
  <definedNames>
    <definedName name="_xlnm.Print_Titles" localSheetId="0">'Financijski plan 2015-2017 rash'!$3:$4</definedName>
  </definedNames>
  <calcPr calcId="0" fullCalcOnLoad="1"/>
</workbook>
</file>

<file path=xl/calcChain.xml><?xml version="1.0" encoding="utf-8"?>
<calcChain xmlns="http://schemas.openxmlformats.org/spreadsheetml/2006/main">
  <c r="B16" i="1" l="1"/>
  <c r="C16" i="1"/>
  <c r="D16" i="1"/>
  <c r="C24" i="1"/>
  <c r="D24" i="1"/>
  <c r="E24" i="1"/>
  <c r="F24" i="1"/>
  <c r="G24" i="1"/>
  <c r="H24" i="1"/>
  <c r="I24" i="1"/>
  <c r="J24" i="1"/>
  <c r="K24" i="1"/>
  <c r="L24" i="1"/>
  <c r="O24" i="1"/>
  <c r="P24" i="1"/>
  <c r="C25" i="1"/>
  <c r="C26" i="1"/>
  <c r="C27" i="1"/>
  <c r="C29" i="1"/>
  <c r="D29" i="1"/>
  <c r="E29" i="1"/>
  <c r="F29" i="1"/>
  <c r="G29" i="1"/>
  <c r="H29" i="1"/>
  <c r="I29" i="1"/>
  <c r="J29" i="1"/>
  <c r="K29" i="1"/>
  <c r="L29" i="1"/>
  <c r="C30" i="1"/>
  <c r="O30" i="1"/>
  <c r="P30" i="1"/>
  <c r="C31" i="1"/>
  <c r="C32" i="1"/>
  <c r="C33" i="1"/>
  <c r="C34" i="1"/>
  <c r="C36" i="1"/>
  <c r="D36" i="1"/>
  <c r="E36" i="1"/>
  <c r="F36" i="1"/>
  <c r="G36" i="1"/>
  <c r="H36" i="1"/>
  <c r="I36" i="1"/>
  <c r="J36" i="1"/>
  <c r="K36" i="1"/>
  <c r="L36" i="1"/>
  <c r="C37" i="1"/>
  <c r="C39" i="1"/>
  <c r="D39" i="1"/>
  <c r="E39" i="1"/>
  <c r="F39" i="1"/>
  <c r="G39" i="1"/>
  <c r="H39" i="1"/>
  <c r="I39" i="1"/>
  <c r="J39" i="1"/>
  <c r="K39" i="1"/>
  <c r="L39" i="1"/>
  <c r="C40" i="1"/>
  <c r="C41" i="1"/>
  <c r="C42" i="1"/>
  <c r="C43" i="1"/>
  <c r="D43" i="1"/>
  <c r="E43" i="1"/>
  <c r="F43" i="1"/>
  <c r="G43" i="1"/>
  <c r="H43" i="1"/>
  <c r="I43" i="1"/>
  <c r="J43" i="1"/>
  <c r="K43" i="1"/>
  <c r="L43" i="1"/>
  <c r="M43" i="1"/>
  <c r="N43" i="1"/>
</calcChain>
</file>

<file path=xl/sharedStrings.xml><?xml version="1.0" encoding="utf-8"?>
<sst xmlns="http://schemas.openxmlformats.org/spreadsheetml/2006/main" count="63" uniqueCount="58">
  <si>
    <t>Financijski plan - Plan rashoda i izdataka</t>
  </si>
  <si>
    <t>Obrazac JLP(R)S FP-RiI</t>
  </si>
  <si>
    <t>Korisnik proračuna</t>
  </si>
  <si>
    <t>Osnovna škola August Cesarec</t>
  </si>
  <si>
    <t>(proračunski/izvanproračunski)</t>
  </si>
  <si>
    <t>Špišić Bukovica</t>
  </si>
  <si>
    <t>Prihodi i primici</t>
  </si>
  <si>
    <t>Plan 2015.</t>
  </si>
  <si>
    <t>Procjena 2016.</t>
  </si>
  <si>
    <t>Procjena 2017.</t>
  </si>
  <si>
    <t>Opći prihodi i primici -VPŽ</t>
  </si>
  <si>
    <t>Opći prihodi i primici -MZOŠ</t>
  </si>
  <si>
    <t>Vlastiti prihodi - Prihodi ostvareni obavljanjem   osnovnih i ostalih poslova vlastite djelatnosti</t>
  </si>
  <si>
    <t>Prihodi za posebne namjene</t>
  </si>
  <si>
    <t>Pomoći</t>
  </si>
  <si>
    <t>Donacije</t>
  </si>
  <si>
    <t>Prihodi od nefinancijjske imovine i nadoknade šteta s osnova osiguranja</t>
  </si>
  <si>
    <t xml:space="preserve">Namjenski primici </t>
  </si>
  <si>
    <t>Ukupno</t>
  </si>
  <si>
    <t>Brojčana oznaka i naziv glavnog programa</t>
  </si>
  <si>
    <t>Brojčana oznaka i naziv programa</t>
  </si>
  <si>
    <t>Osnovno obrazovanje</t>
  </si>
  <si>
    <t>Brojčana oznaka i naziv aktivnosti/tekućeg ili kapitalnog projekta</t>
  </si>
  <si>
    <t>Redovna djelatnost</t>
  </si>
  <si>
    <t>u kunama</t>
  </si>
  <si>
    <t>Račun rashoda/izdatka</t>
  </si>
  <si>
    <t>Naziv računa</t>
  </si>
  <si>
    <t>Opći prihodi i primici Županija</t>
  </si>
  <si>
    <t>Opći prihodi VPŽ zamjena stolarije</t>
  </si>
  <si>
    <t>Opći prihodi i primici Ministarstvo</t>
  </si>
  <si>
    <t>Vlastiti prihodi</t>
  </si>
  <si>
    <t>Prihodi od nefinancijske imovine</t>
  </si>
  <si>
    <t xml:space="preserve"> Procjena 2016.</t>
  </si>
  <si>
    <t xml:space="preserve"> Procjena 2017.</t>
  </si>
  <si>
    <t xml:space="preserve"> Procjena 2005.</t>
  </si>
  <si>
    <t xml:space="preserve"> Procjena 2006.</t>
  </si>
  <si>
    <t>Rashodi za zaposlene</t>
  </si>
  <si>
    <t>Plaće</t>
  </si>
  <si>
    <t>Ostali rashodi za zaposlene</t>
  </si>
  <si>
    <t>Doprinosi na plaće</t>
  </si>
  <si>
    <t>Materijalni rashodi</t>
  </si>
  <si>
    <t>Nadnade troškova zaposlenima</t>
  </si>
  <si>
    <t>Rashodi za materijal i energiju</t>
  </si>
  <si>
    <t>Rashodi za usluge</t>
  </si>
  <si>
    <t>Naknade tr.str.osposobljavanja</t>
  </si>
  <si>
    <t>Ostali nespomenuti rashodi</t>
  </si>
  <si>
    <t xml:space="preserve"> </t>
  </si>
  <si>
    <t>Financijski rashodi</t>
  </si>
  <si>
    <t>Ostali financijski rashodi</t>
  </si>
  <si>
    <t>Rashodi za nabavu proizvedene dugotrajne imov</t>
  </si>
  <si>
    <t>Građevinski objekti</t>
  </si>
  <si>
    <t>Postrojenje i oprema</t>
  </si>
  <si>
    <t>Knjige</t>
  </si>
  <si>
    <t xml:space="preserve">UKUPNO </t>
  </si>
  <si>
    <t>Klasa:400-02/14-01/02</t>
  </si>
  <si>
    <t>Ur.broj:2189-19-3-14-1</t>
  </si>
  <si>
    <t>Ravnateljica:</t>
  </si>
  <si>
    <t>Špišić Bukovica, 22.prosinaca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</si>
</sst>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(* #,##0.00_);_(* \(#,##0.00\);_(* &quot;-&quot;??_);_(@_)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charset val="238"/>
    </font>
    <font>
      <b/>
      <sz val="12"/>
      <name val="Times New Roman"/>
      <charset val="238"/>
    </font>
    <font>
      <b/>
      <i/>
      <sz val="12"/>
      <name val="Times New Roman"/>
      <charset val="238"/>
    </font>
    <font>
      <b/>
      <sz val="12"/>
      <name val="Times New Roman"/>
      <charset val="238"/>
    </font>
    <font>
      <b/>
      <sz val="11"/>
      <name val="Times New Roman"/>
      <charset val="238"/>
    </font>
    <font>
      <b/>
      <i/>
      <sz val="12"/>
      <name val="Times New Roman"/>
      <charset val="238"/>
    </font>
    <font>
      <b/>
      <sz val="16"/>
      <name val="Times New Roman"/>
      <charset val="238"/>
    </font>
    <font>
      <b/>
      <sz val="10"/>
      <name val="Arial"/>
      <charset val="238"/>
    </font>
    <font>
      <sz val="12"/>
      <name val="Times New Roman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top" wrapText="1"/>
    </xf>
    <xf numFmtId="3" fontId="2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/>
    <xf numFmtId="179" fontId="2" fillId="0" borderId="0" xfId="1" applyFont="1" applyBorder="1"/>
    <xf numFmtId="3" fontId="3" fillId="0" borderId="0" xfId="0" applyNumberFormat="1" applyFont="1"/>
    <xf numFmtId="179" fontId="3" fillId="0" borderId="0" xfId="1" applyFont="1" applyBorder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3" fontId="2" fillId="0" borderId="3" xfId="0" applyNumberFormat="1" applyFont="1" applyBorder="1"/>
    <xf numFmtId="3" fontId="2" fillId="0" borderId="1" xfId="0" applyNumberFormat="1" applyFont="1" applyBorder="1"/>
    <xf numFmtId="3" fontId="3" fillId="0" borderId="2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vertical="top" wrapText="1"/>
    </xf>
    <xf numFmtId="0" fontId="9" fillId="0" borderId="0" xfId="0" applyFont="1"/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/>
    <xf numFmtId="0" fontId="8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/>
    <xf numFmtId="3" fontId="2" fillId="0" borderId="7" xfId="0" applyNumberFormat="1" applyFont="1" applyBorder="1"/>
    <xf numFmtId="0" fontId="2" fillId="0" borderId="7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left"/>
    </xf>
    <xf numFmtId="3" fontId="3" fillId="0" borderId="7" xfId="0" applyNumberFormat="1" applyFont="1" applyBorder="1"/>
    <xf numFmtId="0" fontId="3" fillId="0" borderId="7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/>
    </xf>
    <xf numFmtId="179" fontId="2" fillId="0" borderId="5" xfId="1" applyFont="1" applyBorder="1"/>
    <xf numFmtId="3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3" fontId="5" fillId="0" borderId="5" xfId="0" applyNumberFormat="1" applyFont="1" applyBorder="1"/>
    <xf numFmtId="179" fontId="5" fillId="0" borderId="5" xfId="1" applyFont="1" applyBorder="1" applyAlignment="1">
      <alignment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/>
    </xf>
    <xf numFmtId="4" fontId="2" fillId="0" borderId="5" xfId="1" applyNumberFormat="1" applyFont="1" applyBorder="1"/>
    <xf numFmtId="0" fontId="8" fillId="0" borderId="0" xfId="0" applyNumberFormat="1" applyFont="1" applyAlignment="1"/>
    <xf numFmtId="0" fontId="0" fillId="0" borderId="0" xfId="0" applyAlignment="1"/>
    <xf numFmtId="0" fontId="3" fillId="0" borderId="3" xfId="0" applyNumberFormat="1" applyFont="1" applyBorder="1"/>
    <xf numFmtId="3" fontId="3" fillId="0" borderId="3" xfId="0" applyNumberFormat="1" applyFont="1" applyBorder="1"/>
    <xf numFmtId="0" fontId="3" fillId="0" borderId="0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34" workbookViewId="0">
      <selection activeCell="I45" sqref="I45"/>
    </sheetView>
  </sheetViews>
  <sheetFormatPr defaultRowHeight="15.75" x14ac:dyDescent="0.25"/>
  <cols>
    <col min="1" max="1" width="36.140625" style="19" customWidth="1"/>
    <col min="2" max="2" width="28.42578125" style="20" customWidth="1"/>
    <col min="3" max="3" width="15.85546875" style="2" customWidth="1"/>
    <col min="4" max="4" width="15.5703125" style="4" customWidth="1"/>
    <col min="5" max="5" width="8.140625" style="4" customWidth="1"/>
    <col min="6" max="6" width="14.85546875" style="4" customWidth="1"/>
    <col min="7" max="7" width="13.28515625" style="2" customWidth="1"/>
    <col min="8" max="8" width="12.140625" style="2" customWidth="1"/>
    <col min="9" max="9" width="8" style="2" customWidth="1"/>
    <col min="10" max="10" width="6.5703125" style="2" customWidth="1"/>
    <col min="11" max="11" width="13.28515625" style="2" customWidth="1"/>
    <col min="12" max="12" width="8.42578125" style="2" customWidth="1"/>
    <col min="13" max="13" width="11" style="2" customWidth="1"/>
    <col min="14" max="14" width="10.85546875" style="2" customWidth="1"/>
    <col min="15" max="15" width="16.7109375" style="2" hidden="1" customWidth="1"/>
    <col min="16" max="16" width="0.28515625" style="2" customWidth="1"/>
    <col min="17" max="17" width="10.42578125" style="2" customWidth="1"/>
    <col min="18" max="16384" width="9.140625" style="2"/>
  </cols>
  <sheetData>
    <row r="1" spans="1:17" ht="24.7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7" t="s">
        <v>1</v>
      </c>
      <c r="O1" s="1"/>
      <c r="P1" s="1"/>
      <c r="Q1" s="1"/>
    </row>
    <row r="2" spans="1:17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customHeight="1" x14ac:dyDescent="0.25">
      <c r="A3" s="24" t="s">
        <v>2</v>
      </c>
      <c r="B3" s="25" t="s">
        <v>3</v>
      </c>
      <c r="C3" s="25"/>
      <c r="D3" s="26"/>
      <c r="E3" s="28"/>
      <c r="F3" s="28"/>
    </row>
    <row r="4" spans="1:17" ht="15" customHeight="1" x14ac:dyDescent="0.25">
      <c r="A4" s="5" t="s">
        <v>4</v>
      </c>
      <c r="B4" s="2" t="s">
        <v>5</v>
      </c>
    </row>
    <row r="5" spans="1:17" ht="9" customHeight="1" x14ac:dyDescent="0.25">
      <c r="A5" s="3"/>
      <c r="B5" s="2"/>
    </row>
    <row r="6" spans="1:17" ht="38.25" customHeight="1" x14ac:dyDescent="0.25">
      <c r="A6" s="51" t="s">
        <v>6</v>
      </c>
      <c r="B6" s="52" t="s">
        <v>7</v>
      </c>
      <c r="C6" s="32" t="s">
        <v>8</v>
      </c>
      <c r="D6" s="32" t="s">
        <v>9</v>
      </c>
      <c r="E6" s="6"/>
      <c r="F6" s="6"/>
      <c r="H6" s="6"/>
    </row>
    <row r="7" spans="1:17" ht="19.5" customHeight="1" x14ac:dyDescent="0.25">
      <c r="A7" s="53" t="s">
        <v>10</v>
      </c>
      <c r="B7" s="60">
        <v>855480</v>
      </c>
      <c r="C7" s="32">
        <v>900000</v>
      </c>
      <c r="D7" s="32">
        <v>900000</v>
      </c>
      <c r="E7" s="6"/>
      <c r="F7" s="6"/>
      <c r="H7" s="6"/>
    </row>
    <row r="8" spans="1:17" ht="21.75" customHeight="1" x14ac:dyDescent="0.25">
      <c r="A8" s="50" t="s">
        <v>11</v>
      </c>
      <c r="B8" s="49">
        <v>5198000</v>
      </c>
      <c r="C8" s="54">
        <v>5198000</v>
      </c>
      <c r="D8" s="54">
        <v>5198000</v>
      </c>
      <c r="E8" s="8"/>
      <c r="F8" s="8"/>
    </row>
    <row r="9" spans="1:17" ht="47.25" customHeight="1" x14ac:dyDescent="0.25">
      <c r="A9" s="55" t="s">
        <v>12</v>
      </c>
      <c r="B9" s="59">
        <v>60000</v>
      </c>
      <c r="C9" s="61">
        <v>60000</v>
      </c>
      <c r="D9" s="54">
        <v>60000</v>
      </c>
      <c r="E9" s="8"/>
      <c r="F9" s="8"/>
    </row>
    <row r="10" spans="1:17" x14ac:dyDescent="0.25">
      <c r="A10" s="56" t="s">
        <v>13</v>
      </c>
      <c r="B10" s="59">
        <v>170000</v>
      </c>
      <c r="C10" s="54">
        <v>170000</v>
      </c>
      <c r="D10" s="54">
        <v>170000</v>
      </c>
      <c r="E10" s="8"/>
      <c r="F10" s="8"/>
      <c r="H10" s="8"/>
    </row>
    <row r="11" spans="1:17" x14ac:dyDescent="0.25">
      <c r="A11" s="57" t="s">
        <v>14</v>
      </c>
      <c r="B11" s="59"/>
      <c r="C11" s="54"/>
      <c r="D11" s="54"/>
      <c r="E11" s="8"/>
      <c r="F11" s="8"/>
      <c r="H11" s="8"/>
    </row>
    <row r="12" spans="1:17" x14ac:dyDescent="0.25">
      <c r="A12" s="53" t="s">
        <v>15</v>
      </c>
      <c r="B12" s="49"/>
      <c r="C12" s="54"/>
      <c r="D12" s="54"/>
      <c r="E12" s="8"/>
      <c r="F12" s="8"/>
      <c r="H12" s="8"/>
    </row>
    <row r="13" spans="1:17" ht="36" customHeight="1" x14ac:dyDescent="0.25">
      <c r="A13" s="58" t="s">
        <v>16</v>
      </c>
      <c r="B13" s="49">
        <v>2000</v>
      </c>
      <c r="C13" s="54">
        <v>2000</v>
      </c>
      <c r="D13" s="54">
        <v>2000</v>
      </c>
      <c r="E13" s="8"/>
      <c r="F13" s="8"/>
      <c r="H13" s="8"/>
    </row>
    <row r="14" spans="1:17" x14ac:dyDescent="0.25">
      <c r="A14" s="58" t="s">
        <v>17</v>
      </c>
      <c r="B14" s="49"/>
      <c r="C14" s="54"/>
      <c r="D14" s="54"/>
      <c r="E14" s="8"/>
      <c r="F14" s="8"/>
      <c r="H14" s="8"/>
    </row>
    <row r="15" spans="1:17" ht="6.75" customHeight="1" x14ac:dyDescent="0.25">
      <c r="A15" s="58"/>
      <c r="B15" s="49"/>
      <c r="C15" s="54"/>
      <c r="D15" s="54"/>
      <c r="E15" s="8"/>
      <c r="F15" s="8"/>
      <c r="H15" s="8"/>
    </row>
    <row r="16" spans="1:17" x14ac:dyDescent="0.25">
      <c r="A16" s="50" t="s">
        <v>18</v>
      </c>
      <c r="B16" s="49">
        <f>SUM(B7:B14)</f>
        <v>6285480</v>
      </c>
      <c r="C16" s="49">
        <f>SUM(C7:C15)</f>
        <v>6330000</v>
      </c>
      <c r="D16" s="49">
        <f>SUM(D7:D14)</f>
        <v>6330000</v>
      </c>
      <c r="E16" s="7"/>
      <c r="F16" s="10"/>
      <c r="H16" s="10"/>
    </row>
    <row r="17" spans="1:16" x14ac:dyDescent="0.25">
      <c r="A17" s="11" t="s">
        <v>19</v>
      </c>
      <c r="B17" s="7"/>
      <c r="D17" s="21"/>
      <c r="E17" s="29"/>
      <c r="F17" s="29"/>
    </row>
    <row r="18" spans="1:16" x14ac:dyDescent="0.25">
      <c r="A18" s="12" t="s">
        <v>20</v>
      </c>
      <c r="B18" s="12"/>
      <c r="C18" s="12"/>
      <c r="D18" s="23" t="s">
        <v>21</v>
      </c>
      <c r="E18" s="12"/>
      <c r="F18" s="12"/>
      <c r="G18" s="12"/>
      <c r="H18" s="12"/>
      <c r="I18" s="12"/>
      <c r="J18" s="12"/>
      <c r="K18" s="12"/>
      <c r="L18" s="12"/>
    </row>
    <row r="19" spans="1:16" x14ac:dyDescent="0.25">
      <c r="A19" s="13" t="s">
        <v>22</v>
      </c>
      <c r="B19" s="3"/>
      <c r="D19" s="22" t="s">
        <v>23</v>
      </c>
      <c r="E19" s="29"/>
      <c r="F19" s="29"/>
    </row>
    <row r="20" spans="1:16" ht="9.75" customHeight="1" x14ac:dyDescent="0.25">
      <c r="A20" s="14"/>
      <c r="B20" s="14"/>
      <c r="C20" s="14"/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6" t="s">
        <v>24</v>
      </c>
    </row>
    <row r="21" spans="1:16" ht="1.5" customHeight="1" x14ac:dyDescent="0.25">
      <c r="A21" s="16"/>
      <c r="B21" s="16"/>
      <c r="C21" s="1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6" ht="9.7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N22" s="17"/>
      <c r="O22" s="17"/>
      <c r="P22" s="17"/>
    </row>
    <row r="23" spans="1:16" s="4" customFormat="1" ht="48" customHeight="1" x14ac:dyDescent="0.2">
      <c r="A23" s="30" t="s">
        <v>25</v>
      </c>
      <c r="B23" s="31" t="s">
        <v>26</v>
      </c>
      <c r="C23" s="32" t="s">
        <v>7</v>
      </c>
      <c r="D23" s="32" t="s">
        <v>27</v>
      </c>
      <c r="E23" s="32" t="s">
        <v>28</v>
      </c>
      <c r="F23" s="32" t="s">
        <v>29</v>
      </c>
      <c r="G23" s="32" t="s">
        <v>30</v>
      </c>
      <c r="H23" s="32" t="s">
        <v>13</v>
      </c>
      <c r="I23" s="32" t="s">
        <v>14</v>
      </c>
      <c r="J23" s="32" t="s">
        <v>15</v>
      </c>
      <c r="K23" s="32" t="s">
        <v>31</v>
      </c>
      <c r="L23" s="32" t="s">
        <v>17</v>
      </c>
      <c r="M23" s="33" t="s">
        <v>32</v>
      </c>
      <c r="N23" s="33" t="s">
        <v>33</v>
      </c>
      <c r="O23" s="18" t="s">
        <v>34</v>
      </c>
      <c r="P23" s="18" t="s">
        <v>35</v>
      </c>
    </row>
    <row r="24" spans="1:16" ht="14.25" customHeight="1" x14ac:dyDescent="0.25">
      <c r="A24" s="34">
        <v>31</v>
      </c>
      <c r="B24" s="34" t="s">
        <v>36</v>
      </c>
      <c r="C24" s="35">
        <f>SUM(C25:C27)</f>
        <v>5011000</v>
      </c>
      <c r="D24" s="35">
        <f>SUM(D25:D28)</f>
        <v>0</v>
      </c>
      <c r="E24" s="35">
        <f>E25+E26+E27</f>
        <v>0</v>
      </c>
      <c r="F24" s="35">
        <f t="shared" ref="F24:L24" si="0">SUM(F25:F28)</f>
        <v>5011000</v>
      </c>
      <c r="G24" s="35">
        <f t="shared" si="0"/>
        <v>0</v>
      </c>
      <c r="H24" s="35">
        <f t="shared" si="0"/>
        <v>0</v>
      </c>
      <c r="I24" s="35">
        <f t="shared" si="0"/>
        <v>0</v>
      </c>
      <c r="J24" s="35">
        <f t="shared" si="0"/>
        <v>0</v>
      </c>
      <c r="K24" s="35">
        <f t="shared" si="0"/>
        <v>0</v>
      </c>
      <c r="L24" s="35">
        <f t="shared" si="0"/>
        <v>0</v>
      </c>
      <c r="M24" s="35">
        <v>5011000</v>
      </c>
      <c r="N24" s="35">
        <v>5011000</v>
      </c>
      <c r="O24" s="9">
        <f>SUM(O25:O29)</f>
        <v>0</v>
      </c>
      <c r="P24" s="9">
        <f>SUM(P25:P29)</f>
        <v>0</v>
      </c>
    </row>
    <row r="25" spans="1:16" ht="14.25" customHeight="1" x14ac:dyDescent="0.25">
      <c r="A25" s="36">
        <v>311</v>
      </c>
      <c r="B25" s="37" t="s">
        <v>37</v>
      </c>
      <c r="C25" s="38">
        <f>D25+F25+G25+H25+I25+J25+K25+L25</f>
        <v>4250000</v>
      </c>
      <c r="D25" s="38"/>
      <c r="E25" s="38"/>
      <c r="F25" s="38">
        <v>4250000</v>
      </c>
      <c r="G25" s="38"/>
      <c r="H25" s="38"/>
      <c r="I25" s="38"/>
      <c r="J25" s="38"/>
      <c r="K25" s="38"/>
      <c r="L25" s="38"/>
      <c r="M25" s="38"/>
      <c r="N25" s="38"/>
      <c r="O25" s="2">
        <v>0</v>
      </c>
      <c r="P25" s="2">
        <v>0</v>
      </c>
    </row>
    <row r="26" spans="1:16" ht="14.25" customHeight="1" x14ac:dyDescent="0.25">
      <c r="A26" s="36">
        <v>312</v>
      </c>
      <c r="B26" s="39" t="s">
        <v>38</v>
      </c>
      <c r="C26" s="38">
        <f>D26+F26+G26+H26+I26+J26+K26+L26</f>
        <v>60000</v>
      </c>
      <c r="D26" s="38"/>
      <c r="E26" s="38"/>
      <c r="F26" s="38">
        <v>60000</v>
      </c>
      <c r="G26" s="38"/>
      <c r="H26" s="38"/>
      <c r="I26" s="38"/>
      <c r="J26" s="38"/>
      <c r="K26" s="38"/>
      <c r="L26" s="38"/>
      <c r="M26" s="38"/>
      <c r="N26" s="38"/>
      <c r="O26" s="2">
        <v>0</v>
      </c>
      <c r="P26" s="2">
        <v>0</v>
      </c>
    </row>
    <row r="27" spans="1:16" ht="14.25" customHeight="1" x14ac:dyDescent="0.25">
      <c r="A27" s="36">
        <v>313</v>
      </c>
      <c r="B27" s="37" t="s">
        <v>39</v>
      </c>
      <c r="C27" s="38">
        <f>D27+F27+G27+H27+I27+J27+K27+L27</f>
        <v>701000</v>
      </c>
      <c r="D27" s="38"/>
      <c r="E27" s="38"/>
      <c r="F27" s="38">
        <v>701000</v>
      </c>
      <c r="G27" s="38"/>
      <c r="H27" s="38"/>
      <c r="I27" s="38"/>
      <c r="J27" s="38"/>
      <c r="K27" s="38"/>
      <c r="L27" s="38"/>
      <c r="M27" s="38"/>
      <c r="N27" s="38"/>
      <c r="O27" s="2">
        <v>0</v>
      </c>
      <c r="P27" s="2">
        <v>0</v>
      </c>
    </row>
    <row r="28" spans="1:16" ht="14.25" customHeight="1" x14ac:dyDescent="0.25">
      <c r="A28" s="36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">
        <v>0</v>
      </c>
      <c r="P28" s="2">
        <v>0</v>
      </c>
    </row>
    <row r="29" spans="1:16" ht="14.25" customHeight="1" x14ac:dyDescent="0.25">
      <c r="A29" s="40">
        <v>32</v>
      </c>
      <c r="B29" s="41" t="s">
        <v>40</v>
      </c>
      <c r="C29" s="42">
        <f>SUM(C30:C34)</f>
        <v>1255831</v>
      </c>
      <c r="D29" s="42">
        <f>SUM(D30:D34)</f>
        <v>853831</v>
      </c>
      <c r="E29" s="42">
        <f>E30+E31+E32+E34</f>
        <v>0</v>
      </c>
      <c r="F29" s="42">
        <f t="shared" ref="F29:L29" si="1">SUM(F30:F34)</f>
        <v>187000</v>
      </c>
      <c r="G29" s="42">
        <f t="shared" si="1"/>
        <v>45000</v>
      </c>
      <c r="H29" s="42">
        <f t="shared" si="1"/>
        <v>170000</v>
      </c>
      <c r="I29" s="42">
        <f t="shared" si="1"/>
        <v>0</v>
      </c>
      <c r="J29" s="42">
        <f t="shared" si="1"/>
        <v>0</v>
      </c>
      <c r="K29" s="42">
        <f t="shared" si="1"/>
        <v>0</v>
      </c>
      <c r="L29" s="42">
        <f t="shared" si="1"/>
        <v>0</v>
      </c>
      <c r="M29" s="42">
        <v>1305000</v>
      </c>
      <c r="N29" s="42">
        <v>1305000</v>
      </c>
      <c r="O29" s="2">
        <v>0</v>
      </c>
      <c r="P29" s="2">
        <v>0</v>
      </c>
    </row>
    <row r="30" spans="1:16" ht="14.25" customHeight="1" x14ac:dyDescent="0.25">
      <c r="A30" s="36">
        <v>321</v>
      </c>
      <c r="B30" s="37" t="s">
        <v>41</v>
      </c>
      <c r="C30" s="38">
        <f>D30+E30+F30+G30+H30+I30+J30+K30+L30</f>
        <v>175130</v>
      </c>
      <c r="D30" s="38">
        <v>3130</v>
      </c>
      <c r="E30" s="38"/>
      <c r="F30" s="38">
        <v>165000</v>
      </c>
      <c r="G30" s="38"/>
      <c r="H30" s="38">
        <v>7000</v>
      </c>
      <c r="I30" s="38"/>
      <c r="J30" s="38"/>
      <c r="K30" s="38"/>
      <c r="L30" s="38"/>
      <c r="M30" s="38"/>
      <c r="N30" s="38"/>
      <c r="O30" s="9">
        <f>SUM(O31:O44)</f>
        <v>0</v>
      </c>
      <c r="P30" s="9">
        <f>SUM(P31:P44)</f>
        <v>0</v>
      </c>
    </row>
    <row r="31" spans="1:16" ht="14.25" customHeight="1" x14ac:dyDescent="0.25">
      <c r="A31" s="36">
        <v>322</v>
      </c>
      <c r="B31" s="37" t="s">
        <v>42</v>
      </c>
      <c r="C31" s="38">
        <f>D31+E31+F31+G31+H31+I31+J31+K31+L31</f>
        <v>530349</v>
      </c>
      <c r="D31" s="38">
        <v>370349</v>
      </c>
      <c r="E31" s="38"/>
      <c r="F31" s="38"/>
      <c r="G31" s="38">
        <v>20000</v>
      </c>
      <c r="H31" s="38">
        <v>140000</v>
      </c>
      <c r="I31" s="38"/>
      <c r="J31" s="38"/>
      <c r="K31" s="38"/>
      <c r="L31" s="38"/>
      <c r="M31" s="38"/>
      <c r="N31" s="38"/>
      <c r="O31" s="2">
        <v>0</v>
      </c>
      <c r="P31" s="2">
        <v>0</v>
      </c>
    </row>
    <row r="32" spans="1:16" ht="14.25" customHeight="1" x14ac:dyDescent="0.25">
      <c r="A32" s="36">
        <v>323</v>
      </c>
      <c r="B32" s="37" t="s">
        <v>43</v>
      </c>
      <c r="C32" s="38">
        <f>D32+E32+F32+G32+H32+I32+J32+K32+L32</f>
        <v>508881</v>
      </c>
      <c r="D32" s="38">
        <v>475881</v>
      </c>
      <c r="E32" s="38"/>
      <c r="F32" s="38"/>
      <c r="G32" s="38">
        <v>25000</v>
      </c>
      <c r="H32" s="38">
        <v>8000</v>
      </c>
      <c r="I32" s="38"/>
      <c r="J32" s="38"/>
      <c r="K32" s="38"/>
      <c r="L32" s="38"/>
      <c r="M32" s="38"/>
      <c r="N32" s="38"/>
      <c r="O32" s="2">
        <v>0</v>
      </c>
      <c r="P32" s="2">
        <v>0</v>
      </c>
    </row>
    <row r="33" spans="1:16" ht="14.25" customHeight="1" x14ac:dyDescent="0.25">
      <c r="A33" s="36">
        <v>324</v>
      </c>
      <c r="B33" s="37" t="s">
        <v>44</v>
      </c>
      <c r="C33" s="38">
        <f>D33+E33+F33+G33+H33+I33+J33+K33+L33</f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6" ht="14.25" customHeight="1" x14ac:dyDescent="0.25">
      <c r="A34" s="36">
        <v>329</v>
      </c>
      <c r="B34" s="37" t="s">
        <v>45</v>
      </c>
      <c r="C34" s="38">
        <f>D34+E34+F34+G34+H34+I34+J34+K34+L34</f>
        <v>41471</v>
      </c>
      <c r="D34" s="38">
        <v>4471</v>
      </c>
      <c r="E34" s="38"/>
      <c r="F34" s="38">
        <v>22000</v>
      </c>
      <c r="G34" s="38"/>
      <c r="H34" s="38">
        <v>15000</v>
      </c>
      <c r="I34" s="38"/>
      <c r="J34" s="38"/>
      <c r="K34" s="38"/>
      <c r="L34" s="38"/>
      <c r="M34" s="38"/>
      <c r="N34" s="38"/>
      <c r="O34" s="2">
        <v>0</v>
      </c>
      <c r="P34" s="2">
        <v>0</v>
      </c>
    </row>
    <row r="35" spans="1:16" ht="14.25" customHeight="1" x14ac:dyDescent="0.25">
      <c r="A35" s="36"/>
      <c r="B35" s="37"/>
      <c r="C35" s="38"/>
      <c r="D35" s="38"/>
      <c r="E35" s="38"/>
      <c r="F35" s="38"/>
      <c r="G35" s="38"/>
      <c r="H35" s="38" t="s">
        <v>46</v>
      </c>
      <c r="I35" s="38"/>
      <c r="J35" s="38"/>
      <c r="K35" s="38"/>
      <c r="L35" s="38"/>
      <c r="M35" s="38"/>
      <c r="N35" s="38"/>
    </row>
    <row r="36" spans="1:16" ht="14.25" customHeight="1" x14ac:dyDescent="0.25">
      <c r="A36" s="40">
        <v>34</v>
      </c>
      <c r="B36" s="41" t="s">
        <v>47</v>
      </c>
      <c r="C36" s="42">
        <f t="shared" ref="C36:L36" si="2">C37</f>
        <v>1649</v>
      </c>
      <c r="D36" s="42">
        <f t="shared" si="2"/>
        <v>1649</v>
      </c>
      <c r="E36" s="42">
        <f t="shared" si="2"/>
        <v>0</v>
      </c>
      <c r="F36" s="42">
        <f t="shared" si="2"/>
        <v>0</v>
      </c>
      <c r="G36" s="42">
        <f t="shared" si="2"/>
        <v>0</v>
      </c>
      <c r="H36" s="42">
        <f t="shared" si="2"/>
        <v>0</v>
      </c>
      <c r="I36" s="42">
        <f t="shared" si="2"/>
        <v>0</v>
      </c>
      <c r="J36" s="42">
        <f t="shared" si="2"/>
        <v>0</v>
      </c>
      <c r="K36" s="42">
        <f t="shared" si="2"/>
        <v>0</v>
      </c>
      <c r="L36" s="42">
        <f t="shared" si="2"/>
        <v>0</v>
      </c>
      <c r="M36" s="42">
        <v>2000</v>
      </c>
      <c r="N36" s="42">
        <v>2000</v>
      </c>
      <c r="O36" s="2">
        <v>0</v>
      </c>
      <c r="P36" s="2">
        <v>0</v>
      </c>
    </row>
    <row r="37" spans="1:16" ht="14.25" customHeight="1" x14ac:dyDescent="0.25">
      <c r="A37" s="36">
        <v>343</v>
      </c>
      <c r="B37" s="37" t="s">
        <v>48</v>
      </c>
      <c r="C37" s="38">
        <f>D37+E37+F37+G37+H37+I37+J37+K37+L37</f>
        <v>1649</v>
      </c>
      <c r="D37" s="38">
        <v>1649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">
        <v>0</v>
      </c>
      <c r="P37" s="2">
        <v>0</v>
      </c>
    </row>
    <row r="38" spans="1:16" ht="14.25" customHeight="1" x14ac:dyDescent="0.25">
      <c r="A38" s="36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">
        <v>0</v>
      </c>
      <c r="P38" s="2">
        <v>0</v>
      </c>
    </row>
    <row r="39" spans="1:16" ht="30" customHeight="1" x14ac:dyDescent="0.25">
      <c r="A39" s="40">
        <v>42</v>
      </c>
      <c r="B39" s="43" t="s">
        <v>49</v>
      </c>
      <c r="C39" s="42">
        <f>SUM(C40:C42)</f>
        <v>17000</v>
      </c>
      <c r="D39" s="42">
        <f>SUM(D40:D42)</f>
        <v>0</v>
      </c>
      <c r="E39" s="42">
        <f>E40+E41+E42</f>
        <v>0</v>
      </c>
      <c r="F39" s="42">
        <f t="shared" ref="F39:L39" si="3">SUM(F40:F42)</f>
        <v>0</v>
      </c>
      <c r="G39" s="42">
        <f t="shared" si="3"/>
        <v>15000</v>
      </c>
      <c r="H39" s="42">
        <f t="shared" si="3"/>
        <v>0</v>
      </c>
      <c r="I39" s="42">
        <f t="shared" si="3"/>
        <v>0</v>
      </c>
      <c r="J39" s="42">
        <f t="shared" si="3"/>
        <v>0</v>
      </c>
      <c r="K39" s="42">
        <f t="shared" si="3"/>
        <v>2000</v>
      </c>
      <c r="L39" s="42">
        <f t="shared" si="3"/>
        <v>0</v>
      </c>
      <c r="M39" s="42">
        <v>12000</v>
      </c>
      <c r="N39" s="42">
        <v>12000</v>
      </c>
      <c r="O39" s="2">
        <v>0</v>
      </c>
      <c r="P39" s="2">
        <v>0</v>
      </c>
    </row>
    <row r="40" spans="1:16" ht="14.25" customHeight="1" x14ac:dyDescent="0.25">
      <c r="A40" s="36">
        <v>421</v>
      </c>
      <c r="B40" s="39" t="s">
        <v>50</v>
      </c>
      <c r="C40" s="38">
        <f>D40+E40+F40+G40+H40+I40+J40+K40+L40</f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">
        <v>0</v>
      </c>
      <c r="P40" s="2">
        <v>0</v>
      </c>
    </row>
    <row r="41" spans="1:16" ht="14.25" customHeight="1" x14ac:dyDescent="0.25">
      <c r="A41" s="36">
        <v>422</v>
      </c>
      <c r="B41" s="37" t="s">
        <v>51</v>
      </c>
      <c r="C41" s="38">
        <f>D41+E41+F41+G41+H41+I41+J41+K41+L41</f>
        <v>15000</v>
      </c>
      <c r="D41" s="38"/>
      <c r="E41" s="38"/>
      <c r="F41" s="38"/>
      <c r="G41" s="38">
        <v>15000</v>
      </c>
      <c r="H41" s="38"/>
      <c r="I41" s="38"/>
      <c r="J41" s="38"/>
      <c r="K41" s="38"/>
      <c r="L41" s="38"/>
      <c r="M41" s="38"/>
      <c r="N41" s="38"/>
      <c r="O41" s="2">
        <v>0</v>
      </c>
      <c r="P41" s="2">
        <v>0</v>
      </c>
    </row>
    <row r="42" spans="1:16" ht="14.25" customHeight="1" x14ac:dyDescent="0.25">
      <c r="A42" s="44">
        <v>424</v>
      </c>
      <c r="B42" s="45" t="s">
        <v>52</v>
      </c>
      <c r="C42" s="38">
        <f>D42+E42+F42+G42+H42+I42+J42+K42+L42</f>
        <v>2000</v>
      </c>
      <c r="D42" s="46"/>
      <c r="E42" s="46"/>
      <c r="F42" s="46"/>
      <c r="G42" s="46"/>
      <c r="H42" s="46"/>
      <c r="I42" s="46"/>
      <c r="J42" s="46"/>
      <c r="K42" s="46">
        <v>2000</v>
      </c>
      <c r="L42" s="46"/>
      <c r="M42" s="46"/>
      <c r="N42" s="46"/>
      <c r="O42" s="2">
        <v>0</v>
      </c>
      <c r="P42" s="2">
        <v>0</v>
      </c>
    </row>
    <row r="43" spans="1:16" ht="14.25" customHeight="1" x14ac:dyDescent="0.25">
      <c r="A43" s="47"/>
      <c r="B43" s="48" t="s">
        <v>53</v>
      </c>
      <c r="C43" s="49">
        <f t="shared" ref="C43:N43" si="4">C24+C29+C36+C39</f>
        <v>6285480</v>
      </c>
      <c r="D43" s="49">
        <f t="shared" si="4"/>
        <v>855480</v>
      </c>
      <c r="E43" s="49">
        <f t="shared" si="4"/>
        <v>0</v>
      </c>
      <c r="F43" s="49">
        <f t="shared" si="4"/>
        <v>5198000</v>
      </c>
      <c r="G43" s="49">
        <f t="shared" si="4"/>
        <v>60000</v>
      </c>
      <c r="H43" s="49">
        <f t="shared" si="4"/>
        <v>170000</v>
      </c>
      <c r="I43" s="49">
        <f t="shared" si="4"/>
        <v>0</v>
      </c>
      <c r="J43" s="49">
        <f t="shared" si="4"/>
        <v>0</v>
      </c>
      <c r="K43" s="49">
        <f t="shared" si="4"/>
        <v>2000</v>
      </c>
      <c r="L43" s="49">
        <f t="shared" si="4"/>
        <v>0</v>
      </c>
      <c r="M43" s="49">
        <f t="shared" si="4"/>
        <v>6330000</v>
      </c>
      <c r="N43" s="49">
        <f t="shared" si="4"/>
        <v>6330000</v>
      </c>
      <c r="O43" s="2">
        <v>0</v>
      </c>
      <c r="P43" s="2">
        <v>0</v>
      </c>
    </row>
    <row r="44" spans="1:16" ht="14.25" customHeight="1" x14ac:dyDescent="0.25">
      <c r="A44" s="67" t="s">
        <v>54</v>
      </c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2">
        <v>0</v>
      </c>
      <c r="P44" s="2">
        <v>0</v>
      </c>
    </row>
    <row r="45" spans="1:16" x14ac:dyDescent="0.25">
      <c r="A45" s="19" t="s">
        <v>55</v>
      </c>
      <c r="K45" s="2" t="s">
        <v>56</v>
      </c>
    </row>
    <row r="46" spans="1:16" x14ac:dyDescent="0.25">
      <c r="A46" s="19" t="s">
        <v>57</v>
      </c>
    </row>
  </sheetData>
  <pageMargins left="0.19685039370078741" right="0.19685039370078741" top="0.55118110236220474" bottom="0.51181102362204722" header="0.5" footer="0.5"/>
  <pageSetup paperSize="9" scale="68" orientation="landscape" horizontalDpi="300" verticalDpi="30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2015-2017 rash</vt:lpstr>
      <vt:lpstr>'Financijski plan 2015-2017 rash'!Ispis_naslova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2016-01-27T14:06:59Z</dcterms:created>
  <dcterms:modified xsi:type="dcterms:W3CDTF">2016-01-27T14:07:00Z</dcterms:modified>
</cp:coreProperties>
</file>