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8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PRIHODA'!$A$1:$H$42</definedName>
    <definedName name="Šifra">'PLAN RASHODA I IZDATAKA'!$A$3:$L$46</definedName>
  </definedNames>
  <calcPr fullCalcOnLoad="1"/>
</workbook>
</file>

<file path=xl/sharedStrings.xml><?xml version="1.0" encoding="utf-8"?>
<sst xmlns="http://schemas.openxmlformats.org/spreadsheetml/2006/main" count="124" uniqueCount="78">
  <si>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</si>
  <si>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</si>
  <si>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</si>
  <si>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</si>
  <si>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</si>
  <si>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</si>
  <si>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</si>
  <si>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</si>
  <si>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</si>
  <si>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</si>
  <si>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</si>
  <si>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</si>
  <si>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</si>
  <si>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</si>
  <si>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</si>
  <si>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</si>
  <si>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</si>
  <si>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</si>
  <si>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</si>
  <si>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</si>
  <si>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</si>
  <si>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</si>
  <si>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</si>
  <si>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</si>
  <si>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</si>
  <si>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</si>
  <si>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</si>
  <si>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</si>
  <si>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</si>
  <si>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</si>
  <si>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</si>
  <si>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</si>
  <si>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</si>
  <si>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</si>
  <si>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</si>
  <si>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</si>
  <si>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</si>
  <si>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</si>
  <si>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</si>
  <si>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</si>
  <si>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</si>
  <si>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</si>
  <si>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</si>
  <si>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</si>
  <si>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</si>
  <si>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</si>
  <si>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</si>
  <si>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</si>
  <si>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</si>
  <si>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</si>
  <si>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OSNOVNA ŠKOLA AUGUST CESAREC</t>
  </si>
  <si>
    <t>OSNOVNO OBRAZOVANJE</t>
  </si>
  <si>
    <t>Redovna djelatnost</t>
  </si>
  <si>
    <t>Ukupno:</t>
  </si>
  <si>
    <t>SVEUKUPNO:</t>
  </si>
  <si>
    <t xml:space="preserve">Pomoći </t>
  </si>
  <si>
    <t>Pomoćnici u nastavi</t>
  </si>
  <si>
    <t>"Školska shema"</t>
  </si>
  <si>
    <t>Rashodi za materijal i enerugiju</t>
  </si>
  <si>
    <t>2022.</t>
  </si>
  <si>
    <t>Ukupno prihodi i primici za 2022.</t>
  </si>
  <si>
    <t>2023.</t>
  </si>
  <si>
    <t>PROJEKCIJA PLANA ZA 2023.</t>
  </si>
  <si>
    <t>Ukupno prihodi i primici za 2023.</t>
  </si>
  <si>
    <t>FINANCIJSKI PLAN OSNOVNE ŠKOLE AUGUST CESAREC ŠPIŠIĆ  BUKOVICA ZA 2022. I  PROJEKCIJA PLANA ZA  2023. I 2024. GODINU</t>
  </si>
  <si>
    <t>Prijedlog plana 
za 2022.</t>
  </si>
  <si>
    <t>Projekcija plana
za 2023.</t>
  </si>
  <si>
    <t>Projekcija plana 
za 2024.</t>
  </si>
  <si>
    <t>2024.</t>
  </si>
  <si>
    <t>Ukupno prihodi i primici za 2024.</t>
  </si>
  <si>
    <t>STEM For You Too</t>
  </si>
  <si>
    <t>Rashodi za nabavu proizvedene dugotrajne imovine</t>
  </si>
  <si>
    <t>Postrojenje i oprema</t>
  </si>
  <si>
    <t>URBROJ: 2189-19-01-21-1</t>
  </si>
  <si>
    <t>PRIJEDLOG PLANA ZA 2022.</t>
  </si>
  <si>
    <t>PROJEKCIJA PLANA ZA 2024.</t>
  </si>
  <si>
    <t>Špišić Bukovica, 21. 12.2021.</t>
  </si>
  <si>
    <t>KLASA: 400-05/21-01/11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</si>
</sst>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7" fillId="34" borderId="7" applyNumberFormat="0" applyAlignment="0" applyProtection="0"/>
    <xf numFmtId="0" fontId="52" fillId="42" borderId="8" applyNumberFormat="0" applyAlignment="0" applyProtection="0"/>
    <xf numFmtId="0" fontId="15" fillId="0" borderId="9" applyNumberFormat="0" applyFill="0" applyAlignment="0" applyProtection="0"/>
    <xf numFmtId="0" fontId="5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0" fontId="50" fillId="0" borderId="0">
      <alignment/>
      <protection/>
    </xf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5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41" xfId="0" applyFont="1" applyFill="1" applyBorder="1" applyAlignment="1">
      <alignment horizontal="left"/>
    </xf>
    <xf numFmtId="3" fontId="34" fillId="7" borderId="23" xfId="0" applyNumberFormat="1" applyFont="1" applyFill="1" applyBorder="1" applyAlignment="1">
      <alignment horizontal="right"/>
    </xf>
    <xf numFmtId="3" fontId="34" fillId="7" borderId="23" xfId="0" applyNumberFormat="1" applyFont="1" applyFill="1" applyBorder="1" applyAlignment="1" applyProtection="1">
      <alignment horizontal="righ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Fill="1" applyBorder="1" applyAlignment="1">
      <alignment horizontal="right"/>
    </xf>
    <xf numFmtId="3" fontId="34" fillId="48" borderId="41" xfId="0" applyNumberFormat="1" applyFont="1" applyFill="1" applyBorder="1" applyAlignment="1" quotePrefix="1">
      <alignment horizontal="right"/>
    </xf>
    <xf numFmtId="3" fontId="34" fillId="48" borderId="23" xfId="0" applyNumberFormat="1" applyFont="1" applyFill="1" applyBorder="1" applyAlignment="1" applyProtection="1">
      <alignment horizontal="right" wrapText="1"/>
      <protection/>
    </xf>
    <xf numFmtId="3" fontId="34" fillId="7" borderId="41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19" xfId="0" applyNumberFormat="1" applyFont="1" applyBorder="1" applyAlignment="1">
      <alignment vertical="center" wrapText="1"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5" fillId="0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39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 horizontal="left"/>
      <protection/>
    </xf>
    <xf numFmtId="0" fontId="25" fillId="0" borderId="23" xfId="0" applyNumberFormat="1" applyFont="1" applyFill="1" applyBorder="1" applyAlignment="1" applyProtection="1">
      <alignment horizontal="center"/>
      <protection/>
    </xf>
    <xf numFmtId="4" fontId="25" fillId="0" borderId="0" xfId="0" applyNumberFormat="1" applyFont="1" applyFill="1" applyBorder="1" applyAlignment="1" applyProtection="1">
      <alignment/>
      <protection/>
    </xf>
    <xf numFmtId="3" fontId="27" fillId="0" borderId="23" xfId="0" applyNumberFormat="1" applyFont="1" applyFill="1" applyBorder="1" applyAlignment="1" applyProtection="1">
      <alignment/>
      <protection/>
    </xf>
    <xf numFmtId="3" fontId="25" fillId="0" borderId="23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1" xfId="0" applyNumberFormat="1" applyFont="1" applyFill="1" applyBorder="1" applyAlignment="1" applyProtection="1">
      <alignment horizontal="left" wrapText="1"/>
      <protection/>
    </xf>
    <xf numFmtId="0" fontId="38" fillId="7" borderId="22" xfId="0" applyNumberFormat="1" applyFont="1" applyFill="1" applyBorder="1" applyAlignment="1" applyProtection="1">
      <alignment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37" fillId="0" borderId="41" xfId="0" applyFont="1" applyFill="1" applyBorder="1" applyAlignment="1" quotePrefix="1">
      <alignment horizontal="left"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37" fillId="0" borderId="41" xfId="0" applyFont="1" applyBorder="1" applyAlignment="1" quotePrefix="1">
      <alignment horizontal="left"/>
    </xf>
    <xf numFmtId="0" fontId="37" fillId="7" borderId="41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48" borderId="41" xfId="0" applyNumberFormat="1" applyFont="1" applyFill="1" applyBorder="1" applyAlignment="1" applyProtection="1">
      <alignment horizontal="left" wrapText="1"/>
      <protection/>
    </xf>
    <xf numFmtId="0" fontId="34" fillId="48" borderId="22" xfId="0" applyNumberFormat="1" applyFont="1" applyFill="1" applyBorder="1" applyAlignment="1" applyProtection="1">
      <alignment horizontal="left" wrapText="1"/>
      <protection/>
    </xf>
    <xf numFmtId="0" fontId="34" fillId="48" borderId="43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148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4">
      <selection activeCell="H12" sqref="H1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7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121"/>
      <c r="B2" s="121"/>
      <c r="C2" s="121"/>
      <c r="D2" s="121"/>
      <c r="E2" s="121"/>
      <c r="F2" s="121"/>
      <c r="G2" s="121"/>
      <c r="H2" s="121"/>
    </row>
    <row r="3" spans="1:8" ht="48" customHeight="1">
      <c r="A3" s="122" t="s">
        <v>64</v>
      </c>
      <c r="B3" s="122"/>
      <c r="C3" s="122"/>
      <c r="D3" s="122"/>
      <c r="E3" s="122"/>
      <c r="F3" s="122"/>
      <c r="G3" s="122"/>
      <c r="H3" s="122"/>
    </row>
    <row r="4" spans="1:8" s="74" customFormat="1" ht="26.25" customHeight="1">
      <c r="A4" s="122" t="s">
        <v>39</v>
      </c>
      <c r="B4" s="122"/>
      <c r="C4" s="122"/>
      <c r="D4" s="122"/>
      <c r="E4" s="122"/>
      <c r="F4" s="122"/>
      <c r="G4" s="123"/>
      <c r="H4" s="123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65</v>
      </c>
      <c r="G6" s="81" t="s">
        <v>66</v>
      </c>
      <c r="H6" s="82" t="s">
        <v>67</v>
      </c>
      <c r="I6" s="83"/>
    </row>
    <row r="7" spans="1:9" ht="27.75" customHeight="1">
      <c r="A7" s="124" t="s">
        <v>41</v>
      </c>
      <c r="B7" s="125"/>
      <c r="C7" s="125"/>
      <c r="D7" s="125"/>
      <c r="E7" s="126"/>
      <c r="F7" s="98">
        <f>+F8+F9</f>
        <v>8095785</v>
      </c>
      <c r="G7" s="98">
        <f>G8+G9</f>
        <v>8098375</v>
      </c>
      <c r="H7" s="98">
        <f>+H8+H9</f>
        <v>8134375</v>
      </c>
      <c r="I7" s="96"/>
    </row>
    <row r="8" spans="1:8" ht="22.5" customHeight="1">
      <c r="A8" s="127" t="s">
        <v>0</v>
      </c>
      <c r="B8" s="128"/>
      <c r="C8" s="128"/>
      <c r="D8" s="128"/>
      <c r="E8" s="129"/>
      <c r="F8" s="101">
        <v>8095785</v>
      </c>
      <c r="G8" s="101">
        <v>8098375</v>
      </c>
      <c r="H8" s="101">
        <v>8134375</v>
      </c>
    </row>
    <row r="9" spans="1:8" ht="22.5" customHeight="1">
      <c r="A9" s="130" t="s">
        <v>44</v>
      </c>
      <c r="B9" s="129"/>
      <c r="C9" s="129"/>
      <c r="D9" s="129"/>
      <c r="E9" s="129"/>
      <c r="F9" s="101"/>
      <c r="G9" s="101">
        <v>0</v>
      </c>
      <c r="H9" s="101">
        <v>0</v>
      </c>
    </row>
    <row r="10" spans="1:8" ht="22.5" customHeight="1">
      <c r="A10" s="97" t="s">
        <v>42</v>
      </c>
      <c r="B10" s="100"/>
      <c r="C10" s="100"/>
      <c r="D10" s="100"/>
      <c r="E10" s="100"/>
      <c r="F10" s="98">
        <f>+F11+F12</f>
        <v>8100785</v>
      </c>
      <c r="G10" s="98">
        <f>+G11+G12</f>
        <v>8098375</v>
      </c>
      <c r="H10" s="98">
        <f>+H11+H12</f>
        <v>8134375</v>
      </c>
    </row>
    <row r="11" spans="1:10" ht="22.5" customHeight="1">
      <c r="A11" s="131" t="s">
        <v>1</v>
      </c>
      <c r="B11" s="128"/>
      <c r="C11" s="128"/>
      <c r="D11" s="128"/>
      <c r="E11" s="132"/>
      <c r="F11" s="101">
        <v>7935385</v>
      </c>
      <c r="G11" s="101">
        <v>8076375</v>
      </c>
      <c r="H11" s="85">
        <v>8112375</v>
      </c>
      <c r="I11" s="64"/>
      <c r="J11" s="64"/>
    </row>
    <row r="12" spans="1:10" ht="22.5" customHeight="1">
      <c r="A12" s="133" t="s">
        <v>46</v>
      </c>
      <c r="B12" s="129"/>
      <c r="C12" s="129"/>
      <c r="D12" s="129"/>
      <c r="E12" s="129"/>
      <c r="F12" s="84">
        <v>165400</v>
      </c>
      <c r="G12" s="84">
        <v>22000</v>
      </c>
      <c r="H12" s="85">
        <v>22000</v>
      </c>
      <c r="I12" s="64"/>
      <c r="J12" s="64"/>
    </row>
    <row r="13" spans="1:10" ht="22.5" customHeight="1">
      <c r="A13" s="134" t="s">
        <v>2</v>
      </c>
      <c r="B13" s="125"/>
      <c r="C13" s="125"/>
      <c r="D13" s="125"/>
      <c r="E13" s="125"/>
      <c r="F13" s="99">
        <f>+F7-F10</f>
        <v>-5000</v>
      </c>
      <c r="G13" s="99">
        <f>+G7-G10</f>
        <v>0</v>
      </c>
      <c r="H13" s="99">
        <f>+H7-H10</f>
        <v>0</v>
      </c>
      <c r="J13" s="64"/>
    </row>
    <row r="14" spans="1:8" ht="25.5" customHeight="1">
      <c r="A14" s="122"/>
      <c r="B14" s="135"/>
      <c r="C14" s="135"/>
      <c r="D14" s="135"/>
      <c r="E14" s="135"/>
      <c r="F14" s="136"/>
      <c r="G14" s="136"/>
      <c r="H14" s="136"/>
    </row>
    <row r="15" spans="1:10" ht="27.75" customHeight="1">
      <c r="A15" s="77"/>
      <c r="B15" s="78"/>
      <c r="C15" s="78"/>
      <c r="D15" s="79"/>
      <c r="E15" s="80"/>
      <c r="F15" s="81" t="s">
        <v>65</v>
      </c>
      <c r="G15" s="81" t="s">
        <v>66</v>
      </c>
      <c r="H15" s="82" t="s">
        <v>67</v>
      </c>
      <c r="J15" s="64"/>
    </row>
    <row r="16" spans="1:10" ht="30.75" customHeight="1">
      <c r="A16" s="137" t="s">
        <v>47</v>
      </c>
      <c r="B16" s="138"/>
      <c r="C16" s="138"/>
      <c r="D16" s="138"/>
      <c r="E16" s="139"/>
      <c r="F16" s="102">
        <v>5000</v>
      </c>
      <c r="G16" s="102"/>
      <c r="H16" s="103"/>
      <c r="J16" s="64"/>
    </row>
    <row r="17" spans="1:10" ht="34.5" customHeight="1">
      <c r="A17" s="140" t="s">
        <v>48</v>
      </c>
      <c r="B17" s="141"/>
      <c r="C17" s="141"/>
      <c r="D17" s="141"/>
      <c r="E17" s="142"/>
      <c r="F17" s="104">
        <v>5000</v>
      </c>
      <c r="G17" s="104"/>
      <c r="H17" s="99"/>
      <c r="J17" s="64"/>
    </row>
    <row r="18" spans="1:10" s="69" customFormat="1" ht="25.5" customHeight="1">
      <c r="A18" s="145"/>
      <c r="B18" s="135"/>
      <c r="C18" s="135"/>
      <c r="D18" s="135"/>
      <c r="E18" s="135"/>
      <c r="F18" s="136"/>
      <c r="G18" s="136"/>
      <c r="H18" s="136"/>
      <c r="J18" s="105"/>
    </row>
    <row r="19" spans="1:11" s="69" customFormat="1" ht="27.75" customHeight="1">
      <c r="A19" s="77"/>
      <c r="B19" s="78"/>
      <c r="C19" s="78"/>
      <c r="D19" s="79"/>
      <c r="E19" s="80"/>
      <c r="F19" s="81" t="s">
        <v>65</v>
      </c>
      <c r="G19" s="81" t="s">
        <v>66</v>
      </c>
      <c r="H19" s="82" t="s">
        <v>67</v>
      </c>
      <c r="J19" s="105"/>
      <c r="K19" s="105"/>
    </row>
    <row r="20" spans="1:10" s="69" customFormat="1" ht="22.5" customHeight="1">
      <c r="A20" s="127" t="s">
        <v>3</v>
      </c>
      <c r="B20" s="128"/>
      <c r="C20" s="128"/>
      <c r="D20" s="128"/>
      <c r="E20" s="128"/>
      <c r="F20" s="84"/>
      <c r="G20" s="84"/>
      <c r="H20" s="84"/>
      <c r="J20" s="105"/>
    </row>
    <row r="21" spans="1:8" s="69" customFormat="1" ht="33.75" customHeight="1">
      <c r="A21" s="127" t="s">
        <v>4</v>
      </c>
      <c r="B21" s="128"/>
      <c r="C21" s="128"/>
      <c r="D21" s="128"/>
      <c r="E21" s="128"/>
      <c r="F21" s="84"/>
      <c r="G21" s="84"/>
      <c r="H21" s="84"/>
    </row>
    <row r="22" spans="1:11" s="69" customFormat="1" ht="22.5" customHeight="1">
      <c r="A22" s="134" t="s">
        <v>5</v>
      </c>
      <c r="B22" s="125"/>
      <c r="C22" s="125"/>
      <c r="D22" s="125"/>
      <c r="E22" s="125"/>
      <c r="F22" s="98">
        <f>F20-F21</f>
        <v>0</v>
      </c>
      <c r="G22" s="98">
        <f>G20-G21</f>
        <v>0</v>
      </c>
      <c r="H22" s="98">
        <f>H20-H21</f>
        <v>0</v>
      </c>
      <c r="J22" s="106"/>
      <c r="K22" s="105"/>
    </row>
    <row r="23" spans="1:8" s="69" customFormat="1" ht="25.5" customHeight="1">
      <c r="A23" s="145"/>
      <c r="B23" s="135"/>
      <c r="C23" s="135"/>
      <c r="D23" s="135"/>
      <c r="E23" s="135"/>
      <c r="F23" s="136"/>
      <c r="G23" s="136"/>
      <c r="H23" s="136"/>
    </row>
    <row r="24" spans="1:8" s="69" customFormat="1" ht="22.5" customHeight="1">
      <c r="A24" s="131" t="s">
        <v>6</v>
      </c>
      <c r="B24" s="128"/>
      <c r="C24" s="128"/>
      <c r="D24" s="128"/>
      <c r="E24" s="128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43" t="s">
        <v>49</v>
      </c>
      <c r="B26" s="144"/>
      <c r="C26" s="144"/>
      <c r="D26" s="144"/>
      <c r="E26" s="144"/>
      <c r="F26" s="144"/>
      <c r="G26" s="144"/>
      <c r="H26" s="144"/>
    </row>
    <row r="27" ht="12.75">
      <c r="E27" s="107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08"/>
      <c r="F33" s="66"/>
      <c r="G33" s="66"/>
      <c r="H33" s="66"/>
    </row>
    <row r="34" spans="5:8" ht="12.75">
      <c r="E34" s="108"/>
      <c r="F34" s="64"/>
      <c r="G34" s="64"/>
      <c r="H34" s="64"/>
    </row>
    <row r="35" spans="5:8" ht="12.75">
      <c r="E35" s="108"/>
      <c r="F35" s="64"/>
      <c r="G35" s="64"/>
      <c r="H35" s="64"/>
    </row>
    <row r="36" spans="5:8" ht="12.75">
      <c r="E36" s="108"/>
      <c r="F36" s="64"/>
      <c r="G36" s="64"/>
      <c r="H36" s="64"/>
    </row>
    <row r="37" spans="5:8" ht="12.75">
      <c r="E37" s="108"/>
      <c r="F37" s="64"/>
      <c r="G37" s="64"/>
      <c r="H37" s="64"/>
    </row>
    <row r="38" ht="12.75">
      <c r="E38" s="108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view="pageBreakPreview" zoomScale="120" zoomScaleSheetLayoutView="120" zoomScalePageLayoutView="0" workbookViewId="0" topLeftCell="A28">
      <selection activeCell="B37" sqref="B37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22" t="s">
        <v>7</v>
      </c>
      <c r="B1" s="122"/>
      <c r="C1" s="122"/>
      <c r="D1" s="122"/>
      <c r="E1" s="122"/>
      <c r="F1" s="122"/>
      <c r="G1" s="122"/>
      <c r="H1" s="122"/>
    </row>
    <row r="2" spans="1:8" s="2" customFormat="1" ht="13.5" thickBot="1">
      <c r="A2" s="17"/>
      <c r="H2" s="18" t="s">
        <v>8</v>
      </c>
    </row>
    <row r="3" spans="1:8" s="2" customFormat="1" ht="26.25" thickBot="1">
      <c r="A3" s="92" t="s">
        <v>9</v>
      </c>
      <c r="B3" s="149" t="s">
        <v>59</v>
      </c>
      <c r="C3" s="150"/>
      <c r="D3" s="150"/>
      <c r="E3" s="150"/>
      <c r="F3" s="150"/>
      <c r="G3" s="150"/>
      <c r="H3" s="151"/>
    </row>
    <row r="4" spans="1:8" s="2" customFormat="1" ht="90" thickBot="1">
      <c r="A4" s="93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45</v>
      </c>
      <c r="H4" s="21" t="s">
        <v>17</v>
      </c>
    </row>
    <row r="5" spans="1:8" s="2" customFormat="1" ht="12.75">
      <c r="A5" s="4">
        <v>636</v>
      </c>
      <c r="B5" s="5"/>
      <c r="C5" s="6"/>
      <c r="D5" s="7"/>
      <c r="E5" s="109">
        <v>7232100</v>
      </c>
      <c r="F5" s="8"/>
      <c r="G5" s="9"/>
      <c r="H5" s="10"/>
    </row>
    <row r="6" spans="1:8" s="2" customFormat="1" ht="12.75">
      <c r="A6" s="22">
        <v>636</v>
      </c>
      <c r="B6" s="23"/>
      <c r="C6" s="24"/>
      <c r="D6" s="24"/>
      <c r="E6" s="24">
        <v>10000</v>
      </c>
      <c r="F6" s="24"/>
      <c r="G6" s="25"/>
      <c r="H6" s="26"/>
    </row>
    <row r="7" spans="1:8" s="2" customFormat="1" ht="12.75">
      <c r="A7" s="22">
        <v>638</v>
      </c>
      <c r="B7" s="23"/>
      <c r="C7" s="24"/>
      <c r="D7" s="24"/>
      <c r="E7" s="24">
        <v>149300</v>
      </c>
      <c r="F7" s="24"/>
      <c r="G7" s="25"/>
      <c r="H7" s="26"/>
    </row>
    <row r="8" spans="1:8" s="2" customFormat="1" ht="12.75">
      <c r="A8" s="22">
        <v>652</v>
      </c>
      <c r="B8" s="23"/>
      <c r="C8" s="24"/>
      <c r="D8" s="24">
        <v>225010</v>
      </c>
      <c r="E8" s="24"/>
      <c r="F8" s="24"/>
      <c r="G8" s="25"/>
      <c r="H8" s="26"/>
    </row>
    <row r="9" spans="1:8" s="2" customFormat="1" ht="12.75">
      <c r="A9" s="22">
        <v>661</v>
      </c>
      <c r="B9" s="23"/>
      <c r="C9" s="24">
        <v>35000</v>
      </c>
      <c r="D9" s="24"/>
      <c r="E9" s="24"/>
      <c r="F9" s="24"/>
      <c r="G9" s="25"/>
      <c r="H9" s="26"/>
    </row>
    <row r="10" spans="1:8" s="2" customFormat="1" ht="12.75">
      <c r="A10" s="22">
        <v>663</v>
      </c>
      <c r="B10" s="23"/>
      <c r="C10" s="24"/>
      <c r="D10" s="24"/>
      <c r="E10" s="24"/>
      <c r="F10" s="24">
        <v>10000</v>
      </c>
      <c r="G10" s="25"/>
      <c r="H10" s="26"/>
    </row>
    <row r="11" spans="1:8" s="2" customFormat="1" ht="12.75">
      <c r="A11" s="22">
        <v>671</v>
      </c>
      <c r="B11" s="23">
        <v>434375</v>
      </c>
      <c r="C11" s="24"/>
      <c r="D11" s="24"/>
      <c r="E11" s="24"/>
      <c r="F11" s="24"/>
      <c r="G11" s="25"/>
      <c r="H11" s="26"/>
    </row>
    <row r="12" spans="1:8" s="2" customFormat="1" ht="12.75">
      <c r="A12" s="22">
        <v>671</v>
      </c>
      <c r="B12" s="23"/>
      <c r="C12" s="24"/>
      <c r="D12" s="24"/>
      <c r="E12" s="24"/>
      <c r="F12" s="24"/>
      <c r="G12" s="25"/>
      <c r="H12" s="26"/>
    </row>
    <row r="13" spans="1:8" s="2" customFormat="1" ht="12.75">
      <c r="A13" s="22">
        <v>721</v>
      </c>
      <c r="B13" s="23"/>
      <c r="C13" s="24"/>
      <c r="D13" s="24"/>
      <c r="E13" s="24"/>
      <c r="F13" s="24"/>
      <c r="G13" s="25"/>
      <c r="H13" s="26"/>
    </row>
    <row r="14" spans="1:8" s="2" customFormat="1" ht="13.5" thickBot="1">
      <c r="A14" s="28"/>
      <c r="B14" s="29"/>
      <c r="C14" s="30"/>
      <c r="D14" s="30"/>
      <c r="E14" s="30"/>
      <c r="F14" s="30"/>
      <c r="G14" s="31"/>
      <c r="H14" s="32"/>
    </row>
    <row r="15" spans="1:8" s="2" customFormat="1" ht="30" customHeight="1" thickBot="1">
      <c r="A15" s="33" t="s">
        <v>18</v>
      </c>
      <c r="B15" s="34">
        <f>B11+B12</f>
        <v>434375</v>
      </c>
      <c r="C15" s="34">
        <f>C9</f>
        <v>35000</v>
      </c>
      <c r="D15" s="34">
        <f>D8</f>
        <v>225010</v>
      </c>
      <c r="E15" s="34">
        <f>E5+E6+E7</f>
        <v>7391400</v>
      </c>
      <c r="F15" s="34">
        <f>F10</f>
        <v>10000</v>
      </c>
      <c r="G15" s="34">
        <f>G13</f>
        <v>0</v>
      </c>
      <c r="H15" s="37">
        <v>0</v>
      </c>
    </row>
    <row r="16" spans="1:8" s="2" customFormat="1" ht="28.5" customHeight="1" thickBot="1">
      <c r="A16" s="33" t="s">
        <v>60</v>
      </c>
      <c r="B16" s="146">
        <f>B15+C15+D15+E15+F15+G15+H15</f>
        <v>8095785</v>
      </c>
      <c r="C16" s="147"/>
      <c r="D16" s="147"/>
      <c r="E16" s="147"/>
      <c r="F16" s="147"/>
      <c r="G16" s="147"/>
      <c r="H16" s="148"/>
    </row>
    <row r="17" spans="1:8" ht="13.5" thickBot="1">
      <c r="A17" s="14"/>
      <c r="B17" s="14"/>
      <c r="C17" s="14"/>
      <c r="D17" s="15"/>
      <c r="E17" s="38"/>
      <c r="H17" s="18"/>
    </row>
    <row r="18" spans="1:8" ht="24" customHeight="1" thickBot="1">
      <c r="A18" s="94" t="s">
        <v>9</v>
      </c>
      <c r="B18" s="149" t="s">
        <v>61</v>
      </c>
      <c r="C18" s="150"/>
      <c r="D18" s="150"/>
      <c r="E18" s="150"/>
      <c r="F18" s="150"/>
      <c r="G18" s="150"/>
      <c r="H18" s="151"/>
    </row>
    <row r="19" spans="1:8" ht="90" thickBot="1">
      <c r="A19" s="95" t="s">
        <v>10</v>
      </c>
      <c r="B19" s="19" t="s">
        <v>11</v>
      </c>
      <c r="C19" s="20" t="s">
        <v>12</v>
      </c>
      <c r="D19" s="20" t="s">
        <v>13</v>
      </c>
      <c r="E19" s="20" t="s">
        <v>14</v>
      </c>
      <c r="F19" s="20" t="s">
        <v>15</v>
      </c>
      <c r="G19" s="20" t="s">
        <v>45</v>
      </c>
      <c r="H19" s="21" t="s">
        <v>17</v>
      </c>
    </row>
    <row r="20" spans="1:8" ht="12.75">
      <c r="A20" s="4">
        <v>63</v>
      </c>
      <c r="B20" s="5"/>
      <c r="C20" s="6"/>
      <c r="D20" s="7"/>
      <c r="E20" s="8">
        <v>7389000</v>
      </c>
      <c r="F20" s="8"/>
      <c r="G20" s="9"/>
      <c r="H20" s="10"/>
    </row>
    <row r="21" spans="1:8" ht="12.75">
      <c r="A21" s="22">
        <v>65</v>
      </c>
      <c r="B21" s="23"/>
      <c r="C21" s="24"/>
      <c r="D21" s="24">
        <v>225000</v>
      </c>
      <c r="E21" s="24"/>
      <c r="F21" s="24"/>
      <c r="G21" s="25"/>
      <c r="H21" s="26"/>
    </row>
    <row r="22" spans="1:8" ht="12.75">
      <c r="A22" s="22">
        <v>66</v>
      </c>
      <c r="B22" s="23"/>
      <c r="C22" s="24">
        <v>40000</v>
      </c>
      <c r="D22" s="24"/>
      <c r="E22" s="24"/>
      <c r="F22" s="24">
        <v>10000</v>
      </c>
      <c r="G22" s="25"/>
      <c r="H22" s="26"/>
    </row>
    <row r="23" spans="1:8" ht="12.75">
      <c r="A23" s="22">
        <v>67</v>
      </c>
      <c r="B23" s="23">
        <v>434375</v>
      </c>
      <c r="C23" s="24"/>
      <c r="D23" s="24"/>
      <c r="E23" s="24"/>
      <c r="F23" s="24"/>
      <c r="G23" s="25"/>
      <c r="H23" s="26"/>
    </row>
    <row r="24" spans="1:8" ht="12.75">
      <c r="A24" s="22">
        <v>72</v>
      </c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2.75">
      <c r="A26" s="22"/>
      <c r="B26" s="23"/>
      <c r="C26" s="24"/>
      <c r="D26" s="24"/>
      <c r="E26" s="24"/>
      <c r="F26" s="24"/>
      <c r="G26" s="25"/>
      <c r="H26" s="26"/>
    </row>
    <row r="27" spans="1:8" ht="13.5" thickBot="1">
      <c r="A27" s="27"/>
      <c r="B27" s="23"/>
      <c r="C27" s="24"/>
      <c r="D27" s="24"/>
      <c r="E27" s="24"/>
      <c r="F27" s="24"/>
      <c r="G27" s="25"/>
      <c r="H27" s="26"/>
    </row>
    <row r="28" spans="1:8" s="2" customFormat="1" ht="30" customHeight="1" thickBot="1">
      <c r="A28" s="33" t="s">
        <v>18</v>
      </c>
      <c r="B28" s="34">
        <f>B23</f>
        <v>434375</v>
      </c>
      <c r="C28" s="35">
        <f>C22</f>
        <v>40000</v>
      </c>
      <c r="D28" s="36">
        <f>D21</f>
        <v>225000</v>
      </c>
      <c r="E28" s="35">
        <f>E20</f>
        <v>7389000</v>
      </c>
      <c r="F28" s="36">
        <f>F22</f>
        <v>10000</v>
      </c>
      <c r="G28" s="35">
        <f>G24</f>
        <v>0</v>
      </c>
      <c r="H28" s="37">
        <v>0</v>
      </c>
    </row>
    <row r="29" spans="1:8" s="2" customFormat="1" ht="28.5" customHeight="1" thickBot="1">
      <c r="A29" s="33" t="s">
        <v>63</v>
      </c>
      <c r="B29" s="146">
        <f>B28+C28+D28+E28+F28+G28+H28</f>
        <v>8098375</v>
      </c>
      <c r="C29" s="147"/>
      <c r="D29" s="147"/>
      <c r="E29" s="147"/>
      <c r="F29" s="147"/>
      <c r="G29" s="147"/>
      <c r="H29" s="148"/>
    </row>
    <row r="30" spans="4:5" ht="13.5" thickBot="1">
      <c r="D30" s="40"/>
      <c r="E30" s="41"/>
    </row>
    <row r="31" spans="1:8" ht="26.25" thickBot="1">
      <c r="A31" s="94" t="s">
        <v>9</v>
      </c>
      <c r="B31" s="149" t="s">
        <v>68</v>
      </c>
      <c r="C31" s="150"/>
      <c r="D31" s="150"/>
      <c r="E31" s="150"/>
      <c r="F31" s="150"/>
      <c r="G31" s="150"/>
      <c r="H31" s="151"/>
    </row>
    <row r="32" spans="1:8" ht="90" thickBot="1">
      <c r="A32" s="95" t="s">
        <v>10</v>
      </c>
      <c r="B32" s="19" t="s">
        <v>11</v>
      </c>
      <c r="C32" s="20" t="s">
        <v>12</v>
      </c>
      <c r="D32" s="20" t="s">
        <v>13</v>
      </c>
      <c r="E32" s="20" t="s">
        <v>14</v>
      </c>
      <c r="F32" s="20" t="s">
        <v>15</v>
      </c>
      <c r="G32" s="20" t="s">
        <v>45</v>
      </c>
      <c r="H32" s="21" t="s">
        <v>17</v>
      </c>
    </row>
    <row r="33" spans="1:8" ht="12.75">
      <c r="A33" s="4">
        <v>63</v>
      </c>
      <c r="B33" s="5"/>
      <c r="C33" s="6"/>
      <c r="D33" s="7"/>
      <c r="E33" s="8">
        <v>7425000</v>
      </c>
      <c r="F33" s="8"/>
      <c r="G33" s="9"/>
      <c r="H33" s="10"/>
    </row>
    <row r="34" spans="1:8" ht="12.75">
      <c r="A34" s="22">
        <v>65</v>
      </c>
      <c r="B34" s="23"/>
      <c r="C34" s="24"/>
      <c r="D34" s="24">
        <v>225000</v>
      </c>
      <c r="E34" s="24"/>
      <c r="F34" s="24"/>
      <c r="G34" s="25"/>
      <c r="H34" s="26"/>
    </row>
    <row r="35" spans="1:8" ht="12.75">
      <c r="A35" s="22">
        <v>66</v>
      </c>
      <c r="B35" s="23"/>
      <c r="C35" s="24">
        <v>40000</v>
      </c>
      <c r="D35" s="24"/>
      <c r="E35" s="24"/>
      <c r="F35" s="24">
        <v>10000</v>
      </c>
      <c r="G35" s="25"/>
      <c r="H35" s="26"/>
    </row>
    <row r="36" spans="1:8" ht="12.75">
      <c r="A36" s="22">
        <v>67</v>
      </c>
      <c r="B36" s="23">
        <v>434375</v>
      </c>
      <c r="C36" s="24"/>
      <c r="D36" s="24"/>
      <c r="E36" s="24"/>
      <c r="F36" s="24"/>
      <c r="G36" s="25"/>
      <c r="H36" s="26"/>
    </row>
    <row r="37" spans="1:8" ht="12.75">
      <c r="A37" s="22">
        <v>72</v>
      </c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>
      <c r="A39" s="22"/>
      <c r="B39" s="23"/>
      <c r="C39" s="24"/>
      <c r="D39" s="24"/>
      <c r="E39" s="24"/>
      <c r="F39" s="24"/>
      <c r="G39" s="25"/>
      <c r="H39" s="26"/>
    </row>
    <row r="40" spans="1:8" ht="13.5" customHeight="1" thickBot="1">
      <c r="A40" s="27"/>
      <c r="B40" s="23"/>
      <c r="C40" s="24"/>
      <c r="D40" s="24"/>
      <c r="E40" s="24"/>
      <c r="F40" s="24"/>
      <c r="G40" s="25"/>
      <c r="H40" s="26"/>
    </row>
    <row r="41" spans="1:8" s="2" customFormat="1" ht="30" customHeight="1" thickBot="1">
      <c r="A41" s="33" t="s">
        <v>18</v>
      </c>
      <c r="B41" s="34">
        <f>B36</f>
        <v>434375</v>
      </c>
      <c r="C41" s="35">
        <f>C35</f>
        <v>40000</v>
      </c>
      <c r="D41" s="36">
        <f>D34</f>
        <v>225000</v>
      </c>
      <c r="E41" s="35">
        <f>E33</f>
        <v>7425000</v>
      </c>
      <c r="F41" s="36">
        <f>F35</f>
        <v>10000</v>
      </c>
      <c r="G41" s="35">
        <f>G37</f>
        <v>0</v>
      </c>
      <c r="H41" s="37">
        <v>0</v>
      </c>
    </row>
    <row r="42" spans="1:8" s="2" customFormat="1" ht="28.5" customHeight="1" thickBot="1">
      <c r="A42" s="33" t="s">
        <v>69</v>
      </c>
      <c r="B42" s="146">
        <f>B41+C41+D41+E41+F41+G41+H41</f>
        <v>8134375</v>
      </c>
      <c r="C42" s="147"/>
      <c r="D42" s="147"/>
      <c r="E42" s="147"/>
      <c r="F42" s="147"/>
      <c r="G42" s="147"/>
      <c r="H42" s="148"/>
    </row>
    <row r="43" spans="3:5" ht="13.5" customHeight="1">
      <c r="C43" s="42"/>
      <c r="D43" s="40"/>
      <c r="E43" s="43"/>
    </row>
    <row r="44" spans="3:5" ht="13.5" customHeight="1">
      <c r="C44" s="42"/>
      <c r="D44" s="44"/>
      <c r="E44" s="45"/>
    </row>
    <row r="45" spans="4:5" ht="13.5" customHeight="1">
      <c r="D45" s="46"/>
      <c r="E45" s="47"/>
    </row>
    <row r="46" spans="4:5" ht="13.5" customHeight="1">
      <c r="D46" s="48"/>
      <c r="E46" s="49"/>
    </row>
    <row r="47" spans="4:5" ht="13.5" customHeight="1">
      <c r="D47" s="40"/>
      <c r="E47" s="41"/>
    </row>
    <row r="48" spans="3:5" ht="28.5" customHeight="1">
      <c r="C48" s="42"/>
      <c r="D48" s="40"/>
      <c r="E48" s="50"/>
    </row>
    <row r="49" spans="3:5" ht="13.5" customHeight="1">
      <c r="C49" s="42"/>
      <c r="D49" s="40"/>
      <c r="E49" s="45"/>
    </row>
    <row r="50" spans="4:5" ht="13.5" customHeight="1">
      <c r="D50" s="40"/>
      <c r="E50" s="41"/>
    </row>
    <row r="51" spans="4:5" ht="13.5" customHeight="1">
      <c r="D51" s="40"/>
      <c r="E51" s="49"/>
    </row>
    <row r="52" spans="4:5" ht="13.5" customHeight="1">
      <c r="D52" s="40"/>
      <c r="E52" s="41"/>
    </row>
    <row r="53" spans="4:5" ht="22.5" customHeight="1">
      <c r="D53" s="40"/>
      <c r="E53" s="51"/>
    </row>
    <row r="54" spans="4:5" ht="13.5" customHeight="1">
      <c r="D54" s="46"/>
      <c r="E54" s="47"/>
    </row>
    <row r="55" spans="2:5" ht="13.5" customHeight="1">
      <c r="B55" s="42"/>
      <c r="D55" s="46"/>
      <c r="E55" s="52"/>
    </row>
    <row r="56" spans="3:5" ht="13.5" customHeight="1">
      <c r="C56" s="42"/>
      <c r="D56" s="46"/>
      <c r="E56" s="53"/>
    </row>
    <row r="57" spans="3:5" ht="13.5" customHeight="1">
      <c r="C57" s="42"/>
      <c r="D57" s="48"/>
      <c r="E57" s="45"/>
    </row>
    <row r="58" spans="4:5" ht="13.5" customHeight="1">
      <c r="D58" s="40"/>
      <c r="E58" s="41"/>
    </row>
    <row r="59" spans="2:5" ht="13.5" customHeight="1">
      <c r="B59" s="42"/>
      <c r="D59" s="40"/>
      <c r="E59" s="43"/>
    </row>
    <row r="60" spans="3:5" ht="13.5" customHeight="1">
      <c r="C60" s="42"/>
      <c r="D60" s="40"/>
      <c r="E60" s="52"/>
    </row>
    <row r="61" spans="3:5" ht="13.5" customHeight="1">
      <c r="C61" s="42"/>
      <c r="D61" s="48"/>
      <c r="E61" s="45"/>
    </row>
    <row r="62" spans="4:5" ht="13.5" customHeight="1">
      <c r="D62" s="46"/>
      <c r="E62" s="41"/>
    </row>
    <row r="63" spans="3:5" ht="13.5" customHeight="1">
      <c r="C63" s="42"/>
      <c r="D63" s="46"/>
      <c r="E63" s="52"/>
    </row>
    <row r="64" spans="4:5" ht="22.5" customHeight="1">
      <c r="D64" s="48"/>
      <c r="E64" s="51"/>
    </row>
    <row r="65" spans="4:5" ht="13.5" customHeight="1">
      <c r="D65" s="40"/>
      <c r="E65" s="41"/>
    </row>
    <row r="66" spans="4:5" ht="13.5" customHeight="1">
      <c r="D66" s="48"/>
      <c r="E66" s="45"/>
    </row>
    <row r="67" spans="4:5" ht="13.5" customHeight="1">
      <c r="D67" s="40"/>
      <c r="E67" s="41"/>
    </row>
    <row r="68" spans="4:5" ht="13.5" customHeight="1">
      <c r="D68" s="40"/>
      <c r="E68" s="41"/>
    </row>
    <row r="69" spans="1:5" ht="13.5" customHeight="1">
      <c r="A69" s="42"/>
      <c r="D69" s="54"/>
      <c r="E69" s="52"/>
    </row>
    <row r="70" spans="2:5" ht="13.5" customHeight="1">
      <c r="B70" s="42"/>
      <c r="C70" s="42"/>
      <c r="D70" s="55"/>
      <c r="E70" s="52"/>
    </row>
    <row r="71" spans="2:5" ht="13.5" customHeight="1">
      <c r="B71" s="42"/>
      <c r="C71" s="42"/>
      <c r="D71" s="55"/>
      <c r="E71" s="43"/>
    </row>
    <row r="72" spans="2:5" ht="13.5" customHeight="1">
      <c r="B72" s="42"/>
      <c r="C72" s="42"/>
      <c r="D72" s="48"/>
      <c r="E72" s="49"/>
    </row>
    <row r="73" spans="4:5" ht="12.75">
      <c r="D73" s="40"/>
      <c r="E73" s="41"/>
    </row>
    <row r="74" spans="2:5" ht="12.75">
      <c r="B74" s="42"/>
      <c r="D74" s="40"/>
      <c r="E74" s="52"/>
    </row>
    <row r="75" spans="3:5" ht="12.75">
      <c r="C75" s="42"/>
      <c r="D75" s="40"/>
      <c r="E75" s="43"/>
    </row>
    <row r="76" spans="3:5" ht="12.75">
      <c r="C76" s="42"/>
      <c r="D76" s="48"/>
      <c r="E76" s="45"/>
    </row>
    <row r="77" spans="4:5" ht="12.75">
      <c r="D77" s="40"/>
      <c r="E77" s="41"/>
    </row>
    <row r="78" spans="4:5" ht="12.75">
      <c r="D78" s="40"/>
      <c r="E78" s="41"/>
    </row>
    <row r="79" spans="4:5" ht="12.75">
      <c r="D79" s="56"/>
      <c r="E79" s="57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0"/>
      <c r="E82" s="41"/>
    </row>
    <row r="83" spans="4:5" ht="12.75">
      <c r="D83" s="48"/>
      <c r="E83" s="45"/>
    </row>
    <row r="84" spans="4:5" ht="12.75">
      <c r="D84" s="40"/>
      <c r="E84" s="41"/>
    </row>
    <row r="85" spans="4:5" ht="12.75">
      <c r="D85" s="48"/>
      <c r="E85" s="45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4:5" ht="12.75">
      <c r="D89" s="40"/>
      <c r="E89" s="41"/>
    </row>
    <row r="90" spans="1:5" ht="28.5" customHeight="1">
      <c r="A90" s="58"/>
      <c r="B90" s="58"/>
      <c r="C90" s="58"/>
      <c r="D90" s="59"/>
      <c r="E90" s="60"/>
    </row>
    <row r="91" spans="3:5" ht="12.75">
      <c r="C91" s="42"/>
      <c r="D91" s="40"/>
      <c r="E91" s="43"/>
    </row>
    <row r="92" spans="4:5" ht="12.75">
      <c r="D92" s="61"/>
      <c r="E92" s="62"/>
    </row>
    <row r="93" spans="4:5" ht="12.75">
      <c r="D93" s="40"/>
      <c r="E93" s="41"/>
    </row>
    <row r="94" spans="4:5" ht="12.75">
      <c r="D94" s="56"/>
      <c r="E94" s="57"/>
    </row>
    <row r="95" spans="4:5" ht="12.75">
      <c r="D95" s="56"/>
      <c r="E95" s="57"/>
    </row>
    <row r="96" spans="4:5" ht="12.75">
      <c r="D96" s="40"/>
      <c r="E96" s="41"/>
    </row>
    <row r="97" spans="4:5" ht="12.75">
      <c r="D97" s="48"/>
      <c r="E97" s="45"/>
    </row>
    <row r="98" spans="4:5" ht="12.75">
      <c r="D98" s="40"/>
      <c r="E98" s="41"/>
    </row>
    <row r="99" spans="4:5" ht="12.75">
      <c r="D99" s="40"/>
      <c r="E99" s="41"/>
    </row>
    <row r="100" spans="4:5" ht="12.75">
      <c r="D100" s="48"/>
      <c r="E100" s="45"/>
    </row>
    <row r="101" spans="4:5" ht="12.75">
      <c r="D101" s="40"/>
      <c r="E101" s="41"/>
    </row>
    <row r="102" spans="4:5" ht="12.75">
      <c r="D102" s="56"/>
      <c r="E102" s="57"/>
    </row>
    <row r="103" spans="4:5" ht="12.75">
      <c r="D103" s="48"/>
      <c r="E103" s="62"/>
    </row>
    <row r="104" spans="4:5" ht="12.75">
      <c r="D104" s="46"/>
      <c r="E104" s="57"/>
    </row>
    <row r="105" spans="4:5" ht="12.75">
      <c r="D105" s="48"/>
      <c r="E105" s="45"/>
    </row>
    <row r="106" spans="4:5" ht="12.75">
      <c r="D106" s="40"/>
      <c r="E106" s="41"/>
    </row>
    <row r="107" spans="3:5" ht="12.75">
      <c r="C107" s="42"/>
      <c r="D107" s="40"/>
      <c r="E107" s="43"/>
    </row>
    <row r="108" spans="4:5" ht="12.75">
      <c r="D108" s="46"/>
      <c r="E108" s="45"/>
    </row>
    <row r="109" spans="4:5" ht="12.75">
      <c r="D109" s="46"/>
      <c r="E109" s="57"/>
    </row>
    <row r="110" spans="3:5" ht="12.75">
      <c r="C110" s="42"/>
      <c r="D110" s="46"/>
      <c r="E110" s="63"/>
    </row>
    <row r="111" spans="3:5" ht="12.75">
      <c r="C111" s="42"/>
      <c r="D111" s="48"/>
      <c r="E111" s="49"/>
    </row>
    <row r="112" spans="4:5" ht="12.75">
      <c r="D112" s="40"/>
      <c r="E112" s="41"/>
    </row>
    <row r="113" spans="4:5" ht="12.75">
      <c r="D113" s="61"/>
      <c r="E113" s="64"/>
    </row>
    <row r="114" spans="4:5" ht="11.25" customHeight="1">
      <c r="D114" s="56"/>
      <c r="E114" s="57"/>
    </row>
    <row r="115" spans="2:5" ht="24" customHeight="1">
      <c r="B115" s="42"/>
      <c r="D115" s="56"/>
      <c r="E115" s="65"/>
    </row>
    <row r="116" spans="3:5" ht="15" customHeight="1">
      <c r="C116" s="42"/>
      <c r="D116" s="56"/>
      <c r="E116" s="65"/>
    </row>
    <row r="117" spans="4:5" ht="11.25" customHeight="1">
      <c r="D117" s="61"/>
      <c r="E117" s="62"/>
    </row>
    <row r="118" spans="4:5" ht="12.75">
      <c r="D118" s="56"/>
      <c r="E118" s="57"/>
    </row>
    <row r="119" spans="2:5" ht="13.5" customHeight="1">
      <c r="B119" s="42"/>
      <c r="D119" s="56"/>
      <c r="E119" s="66"/>
    </row>
    <row r="120" spans="3:5" ht="12.75" customHeight="1">
      <c r="C120" s="42"/>
      <c r="D120" s="56"/>
      <c r="E120" s="43"/>
    </row>
    <row r="121" spans="3:5" ht="12.75" customHeight="1">
      <c r="C121" s="42"/>
      <c r="D121" s="48"/>
      <c r="E121" s="49"/>
    </row>
    <row r="122" spans="4:5" ht="12.75">
      <c r="D122" s="40"/>
      <c r="E122" s="41"/>
    </row>
    <row r="123" spans="3:5" ht="12.75">
      <c r="C123" s="42"/>
      <c r="D123" s="40"/>
      <c r="E123" s="63"/>
    </row>
    <row r="124" spans="4:5" ht="12.75">
      <c r="D124" s="61"/>
      <c r="E124" s="62"/>
    </row>
    <row r="125" spans="4:5" ht="12.75">
      <c r="D125" s="56"/>
      <c r="E125" s="57"/>
    </row>
    <row r="126" spans="4:5" ht="12.75">
      <c r="D126" s="40"/>
      <c r="E126" s="41"/>
    </row>
    <row r="127" spans="1:5" ht="19.5" customHeight="1">
      <c r="A127" s="67"/>
      <c r="B127" s="14"/>
      <c r="C127" s="14"/>
      <c r="D127" s="14"/>
      <c r="E127" s="52"/>
    </row>
    <row r="128" spans="1:5" ht="15" customHeight="1">
      <c r="A128" s="42"/>
      <c r="D128" s="54"/>
      <c r="E128" s="52"/>
    </row>
    <row r="129" spans="1:5" ht="12.75">
      <c r="A129" s="42"/>
      <c r="B129" s="42"/>
      <c r="D129" s="54"/>
      <c r="E129" s="43"/>
    </row>
    <row r="130" spans="3:5" ht="12.75">
      <c r="C130" s="42"/>
      <c r="D130" s="40"/>
      <c r="E130" s="52"/>
    </row>
    <row r="131" spans="4:5" ht="12.75">
      <c r="D131" s="44"/>
      <c r="E131" s="45"/>
    </row>
    <row r="132" spans="2:5" ht="12.75">
      <c r="B132" s="42"/>
      <c r="D132" s="40"/>
      <c r="E132" s="43"/>
    </row>
    <row r="133" spans="3:5" ht="12.75">
      <c r="C133" s="42"/>
      <c r="D133" s="40"/>
      <c r="E133" s="43"/>
    </row>
    <row r="134" spans="4:5" ht="12.75">
      <c r="D134" s="48"/>
      <c r="E134" s="49"/>
    </row>
    <row r="135" spans="3:5" ht="22.5" customHeight="1">
      <c r="C135" s="42"/>
      <c r="D135" s="40"/>
      <c r="E135" s="50"/>
    </row>
    <row r="136" spans="4:5" ht="12.75">
      <c r="D136" s="40"/>
      <c r="E136" s="49"/>
    </row>
    <row r="137" spans="2:5" ht="12.75">
      <c r="B137" s="42"/>
      <c r="D137" s="46"/>
      <c r="E137" s="52"/>
    </row>
    <row r="138" spans="3:5" ht="12.75">
      <c r="C138" s="42"/>
      <c r="D138" s="46"/>
      <c r="E138" s="53"/>
    </row>
    <row r="139" spans="4:5" ht="12.75">
      <c r="D139" s="48"/>
      <c r="E139" s="45"/>
    </row>
    <row r="140" spans="1:5" ht="13.5" customHeight="1">
      <c r="A140" s="42"/>
      <c r="D140" s="54"/>
      <c r="E140" s="52"/>
    </row>
    <row r="141" spans="2:5" ht="13.5" customHeight="1">
      <c r="B141" s="42"/>
      <c r="D141" s="40"/>
      <c r="E141" s="52"/>
    </row>
    <row r="142" spans="3:5" ht="13.5" customHeight="1">
      <c r="C142" s="42"/>
      <c r="D142" s="40"/>
      <c r="E142" s="43"/>
    </row>
    <row r="143" spans="3:5" ht="12.75">
      <c r="C143" s="42"/>
      <c r="D143" s="48"/>
      <c r="E143" s="45"/>
    </row>
    <row r="144" spans="3:5" ht="12.75">
      <c r="C144" s="42"/>
      <c r="D144" s="40"/>
      <c r="E144" s="43"/>
    </row>
    <row r="145" spans="4:5" ht="12.75">
      <c r="D145" s="61"/>
      <c r="E145" s="62"/>
    </row>
    <row r="146" spans="3:5" ht="12.75">
      <c r="C146" s="42"/>
      <c r="D146" s="46"/>
      <c r="E146" s="63"/>
    </row>
    <row r="147" spans="3:5" ht="12.75">
      <c r="C147" s="42"/>
      <c r="D147" s="48"/>
      <c r="E147" s="49"/>
    </row>
    <row r="148" spans="4:5" ht="12.75">
      <c r="D148" s="61"/>
      <c r="E148" s="68"/>
    </row>
    <row r="149" spans="2:5" ht="12.75">
      <c r="B149" s="42"/>
      <c r="D149" s="56"/>
      <c r="E149" s="66"/>
    </row>
    <row r="150" spans="3:5" ht="12.75">
      <c r="C150" s="42"/>
      <c r="D150" s="56"/>
      <c r="E150" s="43"/>
    </row>
    <row r="151" spans="3:5" ht="12.75">
      <c r="C151" s="42"/>
      <c r="D151" s="48"/>
      <c r="E151" s="49"/>
    </row>
    <row r="152" spans="3:5" ht="12.75">
      <c r="C152" s="42"/>
      <c r="D152" s="48"/>
      <c r="E152" s="49"/>
    </row>
    <row r="153" spans="4:5" ht="12.75">
      <c r="D153" s="40"/>
      <c r="E153" s="41"/>
    </row>
    <row r="154" spans="1:5" s="69" customFormat="1" ht="18" customHeight="1">
      <c r="A154" s="152"/>
      <c r="B154" s="153"/>
      <c r="C154" s="153"/>
      <c r="D154" s="153"/>
      <c r="E154" s="153"/>
    </row>
    <row r="155" spans="1:5" ht="28.5" customHeight="1">
      <c r="A155" s="58"/>
      <c r="B155" s="58"/>
      <c r="C155" s="58"/>
      <c r="D155" s="59"/>
      <c r="E155" s="60"/>
    </row>
    <row r="157" spans="1:5" ht="15.75">
      <c r="A157" s="71"/>
      <c r="B157" s="42"/>
      <c r="C157" s="42"/>
      <c r="D157" s="72"/>
      <c r="E157" s="13"/>
    </row>
    <row r="158" spans="1:5" ht="12.75">
      <c r="A158" s="42"/>
      <c r="B158" s="42"/>
      <c r="C158" s="42"/>
      <c r="D158" s="72"/>
      <c r="E158" s="13"/>
    </row>
    <row r="159" spans="1:5" ht="17.25" customHeight="1">
      <c r="A159" s="42"/>
      <c r="B159" s="42"/>
      <c r="C159" s="42"/>
      <c r="D159" s="72"/>
      <c r="E159" s="13"/>
    </row>
    <row r="160" spans="1:5" ht="13.5" customHeight="1">
      <c r="A160" s="42"/>
      <c r="B160" s="42"/>
      <c r="C160" s="42"/>
      <c r="D160" s="72"/>
      <c r="E160" s="13"/>
    </row>
    <row r="161" spans="1:5" ht="12.75">
      <c r="A161" s="42"/>
      <c r="B161" s="42"/>
      <c r="C161" s="42"/>
      <c r="D161" s="72"/>
      <c r="E161" s="13"/>
    </row>
    <row r="162" spans="1:3" ht="12.75">
      <c r="A162" s="42"/>
      <c r="B162" s="42"/>
      <c r="C162" s="42"/>
    </row>
    <row r="163" spans="1:5" ht="12.75">
      <c r="A163" s="42"/>
      <c r="B163" s="42"/>
      <c r="C163" s="42"/>
      <c r="D163" s="72"/>
      <c r="E163" s="13"/>
    </row>
    <row r="164" spans="1:5" ht="12.75">
      <c r="A164" s="42"/>
      <c r="B164" s="42"/>
      <c r="C164" s="42"/>
      <c r="D164" s="72"/>
      <c r="E164" s="73"/>
    </row>
    <row r="165" spans="1:5" ht="12.75">
      <c r="A165" s="42"/>
      <c r="B165" s="42"/>
      <c r="C165" s="42"/>
      <c r="D165" s="72"/>
      <c r="E165" s="13"/>
    </row>
    <row r="166" spans="1:5" ht="22.5" customHeight="1">
      <c r="A166" s="42"/>
      <c r="B166" s="42"/>
      <c r="C166" s="42"/>
      <c r="D166" s="72"/>
      <c r="E166" s="50"/>
    </row>
    <row r="167" spans="4:5" ht="22.5" customHeight="1">
      <c r="D167" s="48"/>
      <c r="E167" s="51"/>
    </row>
  </sheetData>
  <sheetProtection/>
  <mergeCells count="8">
    <mergeCell ref="A1:H1"/>
    <mergeCell ref="B16:H16"/>
    <mergeCell ref="B18:H18"/>
    <mergeCell ref="B29:H29"/>
    <mergeCell ref="B31:H31"/>
    <mergeCell ref="A154:E154"/>
    <mergeCell ref="B3:H3"/>
    <mergeCell ref="B42:H4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300" verticalDpi="300" orientation="landscape" paperSize="9" scale="88" r:id="rId2"/>
  <headerFooter alignWithMargins="0">
    <oddFooter>&amp;R&amp;P</oddFooter>
  </headerFooter>
  <rowBreaks count="3" manualBreakCount="3">
    <brk id="16" max="8" man="1"/>
    <brk id="88" max="9" man="1"/>
    <brk id="15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2"/>
  <sheetViews>
    <sheetView tabSelected="1" zoomScalePageLayoutView="0" workbookViewId="0" topLeftCell="A37">
      <selection activeCell="D68" sqref="D68"/>
    </sheetView>
  </sheetViews>
  <sheetFormatPr defaultColWidth="11.421875" defaultRowHeight="12.75"/>
  <cols>
    <col min="1" max="1" width="11.421875" style="89" bestFit="1" customWidth="1"/>
    <col min="2" max="2" width="33.421875" style="90" customWidth="1"/>
    <col min="3" max="3" width="13.28125" style="3" customWidth="1"/>
    <col min="4" max="4" width="11.7109375" style="3" bestFit="1" customWidth="1"/>
    <col min="5" max="5" width="11.28125" style="3" customWidth="1"/>
    <col min="6" max="6" width="14.421875" style="3" bestFit="1" customWidth="1"/>
    <col min="7" max="7" width="11.8515625" style="3" customWidth="1"/>
    <col min="8" max="8" width="9.140625" style="3" bestFit="1" customWidth="1"/>
    <col min="9" max="9" width="14.28125" style="3" customWidth="1"/>
    <col min="10" max="10" width="10.28125" style="3" bestFit="1" customWidth="1"/>
    <col min="11" max="12" width="12.57421875" style="3" bestFit="1" customWidth="1"/>
    <col min="13" max="16384" width="11.421875" style="1" customWidth="1"/>
  </cols>
  <sheetData>
    <row r="1" spans="1:12" ht="36.75" customHeight="1">
      <c r="A1" s="154" t="s">
        <v>19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s="13" customFormat="1" ht="65.25" customHeight="1">
      <c r="A2" s="11" t="s">
        <v>20</v>
      </c>
      <c r="B2" s="11" t="s">
        <v>21</v>
      </c>
      <c r="C2" s="12" t="s">
        <v>74</v>
      </c>
      <c r="D2" s="91" t="s">
        <v>11</v>
      </c>
      <c r="E2" s="91" t="s">
        <v>12</v>
      </c>
      <c r="F2" s="91" t="s">
        <v>13</v>
      </c>
      <c r="G2" s="91" t="s">
        <v>55</v>
      </c>
      <c r="H2" s="91" t="s">
        <v>22</v>
      </c>
      <c r="I2" s="91" t="s">
        <v>16</v>
      </c>
      <c r="J2" s="91" t="s">
        <v>17</v>
      </c>
      <c r="K2" s="12" t="s">
        <v>62</v>
      </c>
      <c r="L2" s="12" t="s">
        <v>75</v>
      </c>
    </row>
    <row r="3" spans="1:12" ht="12.75">
      <c r="A3" s="110"/>
      <c r="B3" s="111" t="s">
        <v>40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s="13" customFormat="1" ht="25.5">
      <c r="A4" s="110"/>
      <c r="B4" s="113" t="s">
        <v>50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s="13" customFormat="1" ht="12.75">
      <c r="A5" s="110"/>
      <c r="B5" s="115" t="s">
        <v>51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s="13" customFormat="1" ht="12.75" customHeight="1">
      <c r="A6" s="116" t="s">
        <v>43</v>
      </c>
      <c r="B6" s="115" t="s">
        <v>52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s="13" customFormat="1" ht="12.75">
      <c r="A7" s="110">
        <v>3</v>
      </c>
      <c r="B7" s="115" t="s">
        <v>23</v>
      </c>
      <c r="C7" s="119">
        <f>C8+C12+C17</f>
        <v>7824485</v>
      </c>
      <c r="D7" s="119">
        <f aca="true" t="shared" si="0" ref="D7:J7">D8+D12+D17</f>
        <v>434375</v>
      </c>
      <c r="E7" s="119">
        <f t="shared" si="0"/>
        <v>13000</v>
      </c>
      <c r="F7" s="119">
        <f t="shared" si="0"/>
        <v>230010</v>
      </c>
      <c r="G7" s="119">
        <f t="shared" si="0"/>
        <v>7137100</v>
      </c>
      <c r="H7" s="119">
        <f t="shared" si="0"/>
        <v>10000</v>
      </c>
      <c r="I7" s="119">
        <f t="shared" si="0"/>
        <v>0</v>
      </c>
      <c r="J7" s="119">
        <f t="shared" si="0"/>
        <v>0</v>
      </c>
      <c r="K7" s="119">
        <f>K8+K12+K17</f>
        <v>7965375</v>
      </c>
      <c r="L7" s="119">
        <f>L8+L12+L17</f>
        <v>8001375</v>
      </c>
    </row>
    <row r="8" spans="1:12" s="13" customFormat="1" ht="12.75">
      <c r="A8" s="110">
        <v>31</v>
      </c>
      <c r="B8" s="115" t="s">
        <v>24</v>
      </c>
      <c r="C8" s="119">
        <f>C9+C10+C11</f>
        <v>6851100</v>
      </c>
      <c r="D8" s="119">
        <f aca="true" t="shared" si="1" ref="D8:J8">D9+D10+D11</f>
        <v>0</v>
      </c>
      <c r="E8" s="119">
        <f t="shared" si="1"/>
        <v>0</v>
      </c>
      <c r="F8" s="119">
        <f t="shared" si="1"/>
        <v>0</v>
      </c>
      <c r="G8" s="119">
        <f t="shared" si="1"/>
        <v>6851100</v>
      </c>
      <c r="H8" s="119">
        <f t="shared" si="1"/>
        <v>0</v>
      </c>
      <c r="I8" s="119">
        <f t="shared" si="1"/>
        <v>0</v>
      </c>
      <c r="J8" s="119">
        <f t="shared" si="1"/>
        <v>0</v>
      </c>
      <c r="K8" s="119">
        <v>6962000</v>
      </c>
      <c r="L8" s="119">
        <v>6997000</v>
      </c>
    </row>
    <row r="9" spans="1:12" ht="12.75">
      <c r="A9" s="117">
        <v>311</v>
      </c>
      <c r="B9" s="111" t="s">
        <v>25</v>
      </c>
      <c r="C9" s="120">
        <f>D9+E9+F9+G9+H9+I9+J9</f>
        <v>5640000</v>
      </c>
      <c r="D9" s="120"/>
      <c r="E9" s="120"/>
      <c r="F9" s="120"/>
      <c r="G9" s="120">
        <v>5640000</v>
      </c>
      <c r="H9" s="120"/>
      <c r="I9" s="120"/>
      <c r="J9" s="120"/>
      <c r="K9" s="120"/>
      <c r="L9" s="120"/>
    </row>
    <row r="10" spans="1:12" ht="12.75">
      <c r="A10" s="117">
        <v>312</v>
      </c>
      <c r="B10" s="111" t="s">
        <v>26</v>
      </c>
      <c r="C10" s="120">
        <f>D10+E10+F10+G10+H10+I10+J10</f>
        <v>281000</v>
      </c>
      <c r="D10" s="120"/>
      <c r="E10" s="120"/>
      <c r="F10" s="120"/>
      <c r="G10" s="120">
        <v>281000</v>
      </c>
      <c r="H10" s="120"/>
      <c r="I10" s="120"/>
      <c r="J10" s="120"/>
      <c r="K10" s="120"/>
      <c r="L10" s="120"/>
    </row>
    <row r="11" spans="1:12" ht="12.75">
      <c r="A11" s="117">
        <v>313</v>
      </c>
      <c r="B11" s="111" t="s">
        <v>27</v>
      </c>
      <c r="C11" s="120">
        <f>D11+E11+F11+G11+H11+I11+J11</f>
        <v>930100</v>
      </c>
      <c r="D11" s="120"/>
      <c r="E11" s="120"/>
      <c r="F11" s="120"/>
      <c r="G11" s="120">
        <v>930100</v>
      </c>
      <c r="H11" s="120"/>
      <c r="I11" s="120"/>
      <c r="J11" s="120"/>
      <c r="K11" s="120"/>
      <c r="L11" s="120"/>
    </row>
    <row r="12" spans="1:12" s="13" customFormat="1" ht="12.75">
      <c r="A12" s="110">
        <v>32</v>
      </c>
      <c r="B12" s="115" t="s">
        <v>28</v>
      </c>
      <c r="C12" s="119">
        <f>C13+C14+C15+C16</f>
        <v>970185</v>
      </c>
      <c r="D12" s="119">
        <f aca="true" t="shared" si="2" ref="D12:J12">D13+D14+D15+D16</f>
        <v>431175</v>
      </c>
      <c r="E12" s="119">
        <f t="shared" si="2"/>
        <v>13000</v>
      </c>
      <c r="F12" s="119">
        <f t="shared" si="2"/>
        <v>230010</v>
      </c>
      <c r="G12" s="119">
        <f t="shared" si="2"/>
        <v>286000</v>
      </c>
      <c r="H12" s="119">
        <f t="shared" si="2"/>
        <v>10000</v>
      </c>
      <c r="I12" s="119">
        <f t="shared" si="2"/>
        <v>0</v>
      </c>
      <c r="J12" s="119">
        <f t="shared" si="2"/>
        <v>0</v>
      </c>
      <c r="K12" s="119">
        <v>1000175</v>
      </c>
      <c r="L12" s="119">
        <v>1001175</v>
      </c>
    </row>
    <row r="13" spans="1:12" ht="12.75">
      <c r="A13" s="117">
        <v>321</v>
      </c>
      <c r="B13" s="111" t="s">
        <v>29</v>
      </c>
      <c r="C13" s="120">
        <f>D13+E13+F13+G13+H13+I13+J13</f>
        <v>275000</v>
      </c>
      <c r="D13" s="120">
        <v>10000</v>
      </c>
      <c r="E13" s="120"/>
      <c r="F13" s="120"/>
      <c r="G13" s="120">
        <v>260000</v>
      </c>
      <c r="H13" s="120">
        <v>5000</v>
      </c>
      <c r="I13" s="120"/>
      <c r="J13" s="120"/>
      <c r="K13" s="120"/>
      <c r="L13" s="120"/>
    </row>
    <row r="14" spans="1:12" ht="12.75">
      <c r="A14" s="117">
        <v>322</v>
      </c>
      <c r="B14" s="111" t="s">
        <v>30</v>
      </c>
      <c r="C14" s="120">
        <f>D14+E14+F14+G14+H14+I14+J14</f>
        <v>515760</v>
      </c>
      <c r="D14" s="120">
        <v>321850</v>
      </c>
      <c r="E14" s="120">
        <v>3000</v>
      </c>
      <c r="F14" s="120">
        <v>180910</v>
      </c>
      <c r="G14" s="120">
        <v>5000</v>
      </c>
      <c r="H14" s="120">
        <v>5000</v>
      </c>
      <c r="I14" s="120"/>
      <c r="J14" s="120"/>
      <c r="K14" s="120"/>
      <c r="L14" s="120"/>
    </row>
    <row r="15" spans="1:12" ht="12.75">
      <c r="A15" s="117">
        <v>323</v>
      </c>
      <c r="B15" s="111" t="s">
        <v>31</v>
      </c>
      <c r="C15" s="120">
        <f>D15+E15+F15+G15+H15+I15+J15</f>
        <v>116175</v>
      </c>
      <c r="D15" s="120">
        <v>95025</v>
      </c>
      <c r="E15" s="120">
        <v>10000</v>
      </c>
      <c r="F15" s="120">
        <v>11150</v>
      </c>
      <c r="G15" s="120"/>
      <c r="H15" s="120"/>
      <c r="I15" s="120"/>
      <c r="J15" s="120"/>
      <c r="K15" s="120"/>
      <c r="L15" s="120"/>
    </row>
    <row r="16" spans="1:12" ht="12.75">
      <c r="A16" s="117">
        <v>329</v>
      </c>
      <c r="B16" s="111" t="s">
        <v>32</v>
      </c>
      <c r="C16" s="120">
        <f>D16+E16+F16+G16+H16+I16+J16</f>
        <v>63250</v>
      </c>
      <c r="D16" s="120">
        <v>4300</v>
      </c>
      <c r="E16" s="120"/>
      <c r="F16" s="120">
        <v>37950</v>
      </c>
      <c r="G16" s="120">
        <v>21000</v>
      </c>
      <c r="H16" s="120"/>
      <c r="I16" s="120"/>
      <c r="J16" s="120"/>
      <c r="K16" s="120"/>
      <c r="L16" s="120"/>
    </row>
    <row r="17" spans="1:12" s="13" customFormat="1" ht="12.75">
      <c r="A17" s="110">
        <v>34</v>
      </c>
      <c r="B17" s="115" t="s">
        <v>33</v>
      </c>
      <c r="C17" s="119">
        <f>C18</f>
        <v>3200</v>
      </c>
      <c r="D17" s="119">
        <f aca="true" t="shared" si="3" ref="D17:J17">D18</f>
        <v>3200</v>
      </c>
      <c r="E17" s="119">
        <f t="shared" si="3"/>
        <v>0</v>
      </c>
      <c r="F17" s="119">
        <f t="shared" si="3"/>
        <v>0</v>
      </c>
      <c r="G17" s="119">
        <f t="shared" si="3"/>
        <v>0</v>
      </c>
      <c r="H17" s="119">
        <f t="shared" si="3"/>
        <v>0</v>
      </c>
      <c r="I17" s="119">
        <f t="shared" si="3"/>
        <v>0</v>
      </c>
      <c r="J17" s="119">
        <f t="shared" si="3"/>
        <v>0</v>
      </c>
      <c r="K17" s="119">
        <v>3200</v>
      </c>
      <c r="L17" s="119">
        <v>3200</v>
      </c>
    </row>
    <row r="18" spans="1:12" ht="12.75">
      <c r="A18" s="117">
        <v>343</v>
      </c>
      <c r="B18" s="111" t="s">
        <v>34</v>
      </c>
      <c r="C18" s="120">
        <f>D18+E18+F18+G18+H18+I18+J18</f>
        <v>3200</v>
      </c>
      <c r="D18" s="120">
        <v>3200</v>
      </c>
      <c r="E18" s="120"/>
      <c r="F18" s="120"/>
      <c r="G18" s="120"/>
      <c r="H18" s="120"/>
      <c r="I18" s="120"/>
      <c r="J18" s="120"/>
      <c r="K18" s="120"/>
      <c r="L18" s="120"/>
    </row>
    <row r="19" spans="1:12" s="13" customFormat="1" ht="25.5">
      <c r="A19" s="110">
        <v>4</v>
      </c>
      <c r="B19" s="115" t="s">
        <v>36</v>
      </c>
      <c r="C19" s="119">
        <f>C20</f>
        <v>127000</v>
      </c>
      <c r="D19" s="119">
        <f aca="true" t="shared" si="4" ref="D19:J19">D20</f>
        <v>0</v>
      </c>
      <c r="E19" s="119">
        <f t="shared" si="4"/>
        <v>22000</v>
      </c>
      <c r="F19" s="119">
        <f t="shared" si="4"/>
        <v>0</v>
      </c>
      <c r="G19" s="119">
        <f t="shared" si="4"/>
        <v>105000</v>
      </c>
      <c r="H19" s="119">
        <f t="shared" si="4"/>
        <v>0</v>
      </c>
      <c r="I19" s="119">
        <f t="shared" si="4"/>
        <v>0</v>
      </c>
      <c r="J19" s="119">
        <f t="shared" si="4"/>
        <v>0</v>
      </c>
      <c r="K19" s="119">
        <f>K20</f>
        <v>22000</v>
      </c>
      <c r="L19" s="119">
        <f>L20</f>
        <v>22000</v>
      </c>
    </row>
    <row r="20" spans="1:12" s="13" customFormat="1" ht="25.5">
      <c r="A20" s="110">
        <v>42</v>
      </c>
      <c r="B20" s="115" t="s">
        <v>37</v>
      </c>
      <c r="C20" s="119">
        <f>C21+C22</f>
        <v>127000</v>
      </c>
      <c r="D20" s="119">
        <f aca="true" t="shared" si="5" ref="D20:J20">D21+D22</f>
        <v>0</v>
      </c>
      <c r="E20" s="119">
        <f t="shared" si="5"/>
        <v>22000</v>
      </c>
      <c r="F20" s="119">
        <f t="shared" si="5"/>
        <v>0</v>
      </c>
      <c r="G20" s="119">
        <f t="shared" si="5"/>
        <v>105000</v>
      </c>
      <c r="H20" s="119">
        <f t="shared" si="5"/>
        <v>0</v>
      </c>
      <c r="I20" s="119">
        <f t="shared" si="5"/>
        <v>0</v>
      </c>
      <c r="J20" s="119">
        <f t="shared" si="5"/>
        <v>0</v>
      </c>
      <c r="K20" s="119">
        <v>22000</v>
      </c>
      <c r="L20" s="119">
        <v>22000</v>
      </c>
    </row>
    <row r="21" spans="1:12" ht="12.75">
      <c r="A21" s="117">
        <v>422</v>
      </c>
      <c r="B21" s="111" t="s">
        <v>35</v>
      </c>
      <c r="C21" s="120">
        <f>D21+E21+F21+G21+H21+I21+J21</f>
        <v>22000</v>
      </c>
      <c r="D21" s="120"/>
      <c r="E21" s="120">
        <v>17000</v>
      </c>
      <c r="F21" s="120"/>
      <c r="G21" s="120">
        <v>5000</v>
      </c>
      <c r="H21" s="120"/>
      <c r="I21" s="120"/>
      <c r="J21" s="120"/>
      <c r="K21" s="120"/>
      <c r="L21" s="120"/>
    </row>
    <row r="22" spans="1:12" ht="25.5">
      <c r="A22" s="117">
        <v>424</v>
      </c>
      <c r="B22" s="111" t="s">
        <v>38</v>
      </c>
      <c r="C22" s="120">
        <f>D22+E22+F22+G22+H22+I22+J22</f>
        <v>105000</v>
      </c>
      <c r="D22" s="120"/>
      <c r="E22" s="120">
        <v>5000</v>
      </c>
      <c r="F22" s="120"/>
      <c r="G22" s="120">
        <v>100000</v>
      </c>
      <c r="H22" s="120"/>
      <c r="I22" s="120"/>
      <c r="J22" s="120"/>
      <c r="K22" s="120"/>
      <c r="L22" s="120"/>
    </row>
    <row r="23" spans="1:12" ht="14.25" customHeight="1">
      <c r="A23" s="110"/>
      <c r="B23" s="115" t="s">
        <v>53</v>
      </c>
      <c r="C23" s="119">
        <f>C7+C19</f>
        <v>7951485</v>
      </c>
      <c r="D23" s="119">
        <f aca="true" t="shared" si="6" ref="D23:L23">D7+D19</f>
        <v>434375</v>
      </c>
      <c r="E23" s="119">
        <f t="shared" si="6"/>
        <v>35000</v>
      </c>
      <c r="F23" s="119">
        <f t="shared" si="6"/>
        <v>230010</v>
      </c>
      <c r="G23" s="119">
        <f t="shared" si="6"/>
        <v>7242100</v>
      </c>
      <c r="H23" s="119">
        <f t="shared" si="6"/>
        <v>10000</v>
      </c>
      <c r="I23" s="119">
        <f t="shared" si="6"/>
        <v>0</v>
      </c>
      <c r="J23" s="119">
        <f t="shared" si="6"/>
        <v>0</v>
      </c>
      <c r="K23" s="119">
        <f t="shared" si="6"/>
        <v>7987375</v>
      </c>
      <c r="L23" s="119">
        <f t="shared" si="6"/>
        <v>8023375</v>
      </c>
    </row>
    <row r="24" spans="1:12" ht="23.25" customHeight="1">
      <c r="A24" s="110"/>
      <c r="B24" s="115"/>
      <c r="C24" s="119"/>
      <c r="D24" s="119"/>
      <c r="E24" s="119"/>
      <c r="F24" s="119"/>
      <c r="G24" s="119"/>
      <c r="H24" s="119"/>
      <c r="I24" s="119"/>
      <c r="J24" s="119"/>
      <c r="K24" s="119"/>
      <c r="L24" s="119"/>
    </row>
    <row r="25" spans="1:12" ht="14.25" customHeight="1">
      <c r="A25" s="116" t="s">
        <v>43</v>
      </c>
      <c r="B25" s="115" t="s">
        <v>56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</row>
    <row r="26" spans="1:12" ht="14.25" customHeight="1">
      <c r="A26" s="110">
        <v>3</v>
      </c>
      <c r="B26" s="115" t="s">
        <v>23</v>
      </c>
      <c r="C26" s="119">
        <f>C27+C31</f>
        <v>90900</v>
      </c>
      <c r="D26" s="119"/>
      <c r="E26" s="119"/>
      <c r="F26" s="119"/>
      <c r="G26" s="119">
        <f>G27+G31</f>
        <v>90900</v>
      </c>
      <c r="H26" s="119"/>
      <c r="I26" s="119"/>
      <c r="J26" s="119"/>
      <c r="K26" s="119">
        <v>91000</v>
      </c>
      <c r="L26" s="119">
        <v>91000</v>
      </c>
    </row>
    <row r="27" spans="1:12" ht="14.25" customHeight="1">
      <c r="A27" s="110">
        <v>31</v>
      </c>
      <c r="B27" s="115" t="s">
        <v>24</v>
      </c>
      <c r="C27" s="119">
        <f>C28+C29+C30</f>
        <v>75900</v>
      </c>
      <c r="D27" s="119"/>
      <c r="E27" s="119"/>
      <c r="F27" s="119"/>
      <c r="G27" s="119">
        <f>G28+G29+G30</f>
        <v>75900</v>
      </c>
      <c r="H27" s="119"/>
      <c r="I27" s="119"/>
      <c r="J27" s="119"/>
      <c r="K27" s="119">
        <v>76000</v>
      </c>
      <c r="L27" s="119">
        <v>76000</v>
      </c>
    </row>
    <row r="28" spans="1:12" ht="14.25" customHeight="1">
      <c r="A28" s="117">
        <v>311</v>
      </c>
      <c r="B28" s="111" t="s">
        <v>25</v>
      </c>
      <c r="C28" s="120">
        <v>60000</v>
      </c>
      <c r="D28" s="119"/>
      <c r="E28" s="119"/>
      <c r="F28" s="119"/>
      <c r="G28" s="120">
        <v>60000</v>
      </c>
      <c r="H28" s="119"/>
      <c r="I28" s="119"/>
      <c r="J28" s="119"/>
      <c r="K28" s="119"/>
      <c r="L28" s="119"/>
    </row>
    <row r="29" spans="1:12" ht="14.25" customHeight="1">
      <c r="A29" s="117">
        <v>312</v>
      </c>
      <c r="B29" s="111" t="s">
        <v>26</v>
      </c>
      <c r="C29" s="120">
        <v>6000</v>
      </c>
      <c r="D29" s="119"/>
      <c r="E29" s="119"/>
      <c r="F29" s="119"/>
      <c r="G29" s="120">
        <v>6000</v>
      </c>
      <c r="H29" s="119"/>
      <c r="I29" s="119"/>
      <c r="J29" s="119"/>
      <c r="K29" s="119"/>
      <c r="L29" s="119"/>
    </row>
    <row r="30" spans="1:12" ht="14.25" customHeight="1">
      <c r="A30" s="117">
        <v>313</v>
      </c>
      <c r="B30" s="111" t="s">
        <v>27</v>
      </c>
      <c r="C30" s="120">
        <v>9900</v>
      </c>
      <c r="D30" s="119"/>
      <c r="E30" s="119"/>
      <c r="F30" s="119"/>
      <c r="G30" s="120">
        <v>9900</v>
      </c>
      <c r="H30" s="119"/>
      <c r="I30" s="119"/>
      <c r="J30" s="119"/>
      <c r="K30" s="119"/>
      <c r="L30" s="119"/>
    </row>
    <row r="31" spans="1:12" ht="14.25" customHeight="1">
      <c r="A31" s="110">
        <v>32</v>
      </c>
      <c r="B31" s="115" t="s">
        <v>28</v>
      </c>
      <c r="C31" s="119">
        <f>C32</f>
        <v>15000</v>
      </c>
      <c r="D31" s="119"/>
      <c r="E31" s="119"/>
      <c r="F31" s="119"/>
      <c r="G31" s="119">
        <f>G32</f>
        <v>15000</v>
      </c>
      <c r="H31" s="119"/>
      <c r="I31" s="119"/>
      <c r="J31" s="119"/>
      <c r="K31" s="119">
        <v>15000</v>
      </c>
      <c r="L31" s="119">
        <v>15000</v>
      </c>
    </row>
    <row r="32" spans="1:12" ht="14.25" customHeight="1">
      <c r="A32" s="117">
        <v>321</v>
      </c>
      <c r="B32" s="111" t="s">
        <v>29</v>
      </c>
      <c r="C32" s="120">
        <v>15000</v>
      </c>
      <c r="D32" s="119"/>
      <c r="E32" s="119"/>
      <c r="F32" s="119"/>
      <c r="G32" s="120">
        <v>15000</v>
      </c>
      <c r="H32" s="119"/>
      <c r="I32" s="119"/>
      <c r="J32" s="119"/>
      <c r="K32" s="119"/>
      <c r="L32" s="119"/>
    </row>
    <row r="33" spans="1:12" ht="14.25" customHeight="1">
      <c r="A33" s="117"/>
      <c r="B33" s="115" t="s">
        <v>53</v>
      </c>
      <c r="C33" s="119">
        <f>C27+C31</f>
        <v>90900</v>
      </c>
      <c r="D33" s="119"/>
      <c r="E33" s="119"/>
      <c r="F33" s="119"/>
      <c r="G33" s="119">
        <f>G27+G31</f>
        <v>90900</v>
      </c>
      <c r="H33" s="119"/>
      <c r="I33" s="119"/>
      <c r="J33" s="119"/>
      <c r="K33" s="119">
        <f>K26</f>
        <v>91000</v>
      </c>
      <c r="L33" s="119">
        <v>91000</v>
      </c>
    </row>
    <row r="34" spans="1:12" ht="48.75" customHeight="1">
      <c r="A34" s="117"/>
      <c r="B34" s="115"/>
      <c r="C34" s="119"/>
      <c r="D34" s="119"/>
      <c r="E34" s="119"/>
      <c r="F34" s="119"/>
      <c r="G34" s="119"/>
      <c r="H34" s="119"/>
      <c r="I34" s="119"/>
      <c r="J34" s="119"/>
      <c r="K34" s="119"/>
      <c r="L34" s="119"/>
    </row>
    <row r="35" spans="1:12" ht="14.25" customHeight="1">
      <c r="A35" s="116" t="s">
        <v>43</v>
      </c>
      <c r="B35" s="115" t="s">
        <v>57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</row>
    <row r="36" spans="1:12" ht="14.25" customHeight="1">
      <c r="A36" s="110">
        <v>3</v>
      </c>
      <c r="B36" s="115" t="s">
        <v>23</v>
      </c>
      <c r="C36" s="119">
        <f>C37</f>
        <v>20000</v>
      </c>
      <c r="D36" s="119"/>
      <c r="E36" s="119"/>
      <c r="F36" s="119"/>
      <c r="G36" s="119">
        <v>20000</v>
      </c>
      <c r="H36" s="119"/>
      <c r="I36" s="119"/>
      <c r="J36" s="119"/>
      <c r="K36" s="119">
        <v>20000</v>
      </c>
      <c r="L36" s="119">
        <v>20000</v>
      </c>
    </row>
    <row r="37" spans="1:12" ht="14.25" customHeight="1">
      <c r="A37" s="110">
        <v>32</v>
      </c>
      <c r="B37" s="115" t="s">
        <v>28</v>
      </c>
      <c r="C37" s="119">
        <f>C38</f>
        <v>20000</v>
      </c>
      <c r="D37" s="119"/>
      <c r="E37" s="119"/>
      <c r="F37" s="119"/>
      <c r="G37" s="119">
        <v>20000</v>
      </c>
      <c r="H37" s="119"/>
      <c r="I37" s="119"/>
      <c r="J37" s="119"/>
      <c r="K37" s="119">
        <v>20000</v>
      </c>
      <c r="L37" s="119">
        <v>20000</v>
      </c>
    </row>
    <row r="38" spans="1:12" ht="14.25" customHeight="1">
      <c r="A38" s="117">
        <v>322</v>
      </c>
      <c r="B38" s="111" t="s">
        <v>58</v>
      </c>
      <c r="C38" s="120">
        <v>20000</v>
      </c>
      <c r="D38" s="119"/>
      <c r="E38" s="119"/>
      <c r="F38" s="119"/>
      <c r="G38" s="120">
        <v>20000</v>
      </c>
      <c r="H38" s="119"/>
      <c r="I38" s="119"/>
      <c r="J38" s="119"/>
      <c r="K38" s="119"/>
      <c r="L38" s="119"/>
    </row>
    <row r="39" spans="1:12" ht="14.25" customHeight="1">
      <c r="A39" s="117"/>
      <c r="B39" s="115" t="s">
        <v>53</v>
      </c>
      <c r="C39" s="119">
        <f>C36</f>
        <v>20000</v>
      </c>
      <c r="D39" s="119"/>
      <c r="E39" s="119"/>
      <c r="F39" s="119"/>
      <c r="G39" s="119">
        <f>G36</f>
        <v>20000</v>
      </c>
      <c r="H39" s="119"/>
      <c r="I39" s="119"/>
      <c r="J39" s="119"/>
      <c r="K39" s="119">
        <v>20000</v>
      </c>
      <c r="L39" s="119">
        <v>20000</v>
      </c>
    </row>
    <row r="40" spans="1:12" ht="27" customHeight="1">
      <c r="A40" s="117"/>
      <c r="B40" s="115"/>
      <c r="C40" s="119"/>
      <c r="D40" s="119"/>
      <c r="E40" s="119"/>
      <c r="F40" s="119"/>
      <c r="G40" s="119"/>
      <c r="H40" s="119"/>
      <c r="I40" s="119"/>
      <c r="J40" s="119"/>
      <c r="K40" s="119"/>
      <c r="L40" s="119"/>
    </row>
    <row r="41" spans="1:12" ht="14.25" customHeight="1">
      <c r="A41" s="116" t="s">
        <v>43</v>
      </c>
      <c r="B41" s="115" t="s">
        <v>70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</row>
    <row r="42" spans="1:12" ht="24" customHeight="1">
      <c r="A42" s="110">
        <v>4</v>
      </c>
      <c r="B42" s="115" t="s">
        <v>36</v>
      </c>
      <c r="C42" s="119">
        <v>38400</v>
      </c>
      <c r="D42" s="119"/>
      <c r="E42" s="119"/>
      <c r="F42" s="119"/>
      <c r="G42" s="119">
        <f>G43</f>
        <v>38400</v>
      </c>
      <c r="H42" s="119"/>
      <c r="I42" s="119"/>
      <c r="J42" s="119"/>
      <c r="K42" s="119"/>
      <c r="L42" s="119"/>
    </row>
    <row r="43" spans="1:12" ht="23.25" customHeight="1">
      <c r="A43" s="110">
        <v>42</v>
      </c>
      <c r="B43" s="115" t="s">
        <v>71</v>
      </c>
      <c r="C43" s="119">
        <v>38400</v>
      </c>
      <c r="D43" s="119"/>
      <c r="E43" s="119"/>
      <c r="F43" s="119"/>
      <c r="G43" s="119">
        <f>G44</f>
        <v>38400</v>
      </c>
      <c r="H43" s="119"/>
      <c r="I43" s="119"/>
      <c r="J43" s="119"/>
      <c r="K43" s="119"/>
      <c r="L43" s="119"/>
    </row>
    <row r="44" spans="1:12" ht="14.25" customHeight="1">
      <c r="A44" s="117">
        <v>422</v>
      </c>
      <c r="B44" s="111" t="s">
        <v>72</v>
      </c>
      <c r="C44" s="120">
        <v>38400</v>
      </c>
      <c r="D44" s="119"/>
      <c r="E44" s="119"/>
      <c r="F44" s="119"/>
      <c r="G44" s="120">
        <v>38400</v>
      </c>
      <c r="H44" s="119"/>
      <c r="I44" s="119"/>
      <c r="J44" s="119"/>
      <c r="K44" s="119"/>
      <c r="L44" s="119"/>
    </row>
    <row r="45" spans="1:12" ht="14.25" customHeight="1">
      <c r="A45" s="117"/>
      <c r="B45" s="115" t="s">
        <v>53</v>
      </c>
      <c r="C45" s="119">
        <v>38400</v>
      </c>
      <c r="D45" s="119"/>
      <c r="E45" s="119"/>
      <c r="F45" s="119"/>
      <c r="G45" s="119">
        <f>G42</f>
        <v>38400</v>
      </c>
      <c r="H45" s="119"/>
      <c r="I45" s="119"/>
      <c r="J45" s="119"/>
      <c r="K45" s="119"/>
      <c r="L45" s="119"/>
    </row>
    <row r="46" spans="1:12" ht="14.25" customHeight="1">
      <c r="A46" s="117"/>
      <c r="B46" s="115"/>
      <c r="C46" s="119"/>
      <c r="D46" s="119"/>
      <c r="E46" s="119"/>
      <c r="F46" s="119"/>
      <c r="G46" s="119"/>
      <c r="H46" s="119"/>
      <c r="I46" s="119"/>
      <c r="J46" s="119"/>
      <c r="K46" s="119"/>
      <c r="L46" s="119"/>
    </row>
    <row r="47" spans="1:12" ht="12.75">
      <c r="A47" s="117"/>
      <c r="B47" s="115" t="s">
        <v>54</v>
      </c>
      <c r="C47" s="119">
        <f>C23+C33+C39+C45</f>
        <v>8100785</v>
      </c>
      <c r="D47" s="119">
        <f>D23+D33+D39</f>
        <v>434375</v>
      </c>
      <c r="E47" s="119">
        <f aca="true" t="shared" si="7" ref="E47:L47">E23+E33+E39</f>
        <v>35000</v>
      </c>
      <c r="F47" s="119">
        <f t="shared" si="7"/>
        <v>230010</v>
      </c>
      <c r="G47" s="119">
        <f>G23+G33+G39+G45</f>
        <v>7391400</v>
      </c>
      <c r="H47" s="119">
        <f t="shared" si="7"/>
        <v>10000</v>
      </c>
      <c r="I47" s="119">
        <f t="shared" si="7"/>
        <v>0</v>
      </c>
      <c r="J47" s="119">
        <f t="shared" si="7"/>
        <v>0</v>
      </c>
      <c r="K47" s="119">
        <f>K23+K33+K39</f>
        <v>8098375</v>
      </c>
      <c r="L47" s="119">
        <f t="shared" si="7"/>
        <v>8134375</v>
      </c>
    </row>
    <row r="48" spans="1:12" ht="12.75">
      <c r="A48" s="88"/>
      <c r="B48" s="16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12" ht="12.75">
      <c r="A49" s="88"/>
      <c r="B49" s="16" t="s">
        <v>77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1:12" ht="12.75">
      <c r="A50" s="88"/>
      <c r="B50" s="16" t="s">
        <v>73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</row>
    <row r="51" spans="1:12" ht="12.75">
      <c r="A51" s="88"/>
      <c r="B51" s="16" t="s">
        <v>76</v>
      </c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12" ht="12.75">
      <c r="A52" s="88"/>
      <c r="B52" s="16"/>
      <c r="C52" s="118"/>
      <c r="D52" s="118"/>
      <c r="E52" s="118"/>
      <c r="F52" s="118"/>
      <c r="G52" s="118"/>
      <c r="H52" s="118"/>
      <c r="I52" s="118"/>
      <c r="J52" s="118"/>
      <c r="K52" s="118"/>
      <c r="L52" s="118"/>
    </row>
    <row r="53" spans="1:12" ht="12.75">
      <c r="A53" s="88"/>
      <c r="B53" s="16"/>
      <c r="C53" s="118"/>
      <c r="D53" s="118"/>
      <c r="E53" s="118"/>
      <c r="F53" s="118"/>
      <c r="G53" s="118"/>
      <c r="H53" s="118"/>
      <c r="I53" s="118"/>
      <c r="J53" s="118"/>
      <c r="K53" s="118"/>
      <c r="L53" s="118"/>
    </row>
    <row r="54" spans="1:12" ht="12.75">
      <c r="A54" s="88"/>
      <c r="B54" s="16"/>
      <c r="C54" s="118"/>
      <c r="D54" s="118"/>
      <c r="E54" s="118"/>
      <c r="F54" s="118"/>
      <c r="G54" s="118"/>
      <c r="H54" s="118"/>
      <c r="I54" s="118"/>
      <c r="J54" s="118"/>
      <c r="K54" s="118"/>
      <c r="L54" s="118"/>
    </row>
    <row r="55" spans="1:12" ht="12.75">
      <c r="A55" s="88"/>
      <c r="B55" s="16"/>
      <c r="C55" s="118"/>
      <c r="D55" s="118"/>
      <c r="E55" s="118"/>
      <c r="F55" s="118"/>
      <c r="G55" s="118"/>
      <c r="H55" s="118"/>
      <c r="I55" s="118"/>
      <c r="J55" s="118"/>
      <c r="K55" s="118"/>
      <c r="L55" s="118"/>
    </row>
    <row r="56" spans="1:12" ht="12.75">
      <c r="A56" s="88"/>
      <c r="B56" s="16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88"/>
      <c r="B57" s="16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88"/>
      <c r="B58" s="16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88"/>
      <c r="B59" s="16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88"/>
      <c r="B60" s="16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88"/>
      <c r="B61" s="16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88"/>
      <c r="B62" s="16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88"/>
      <c r="B63" s="16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88"/>
      <c r="B64" s="16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88"/>
      <c r="B65" s="16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88"/>
      <c r="B66" s="16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88"/>
      <c r="B67" s="16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88"/>
      <c r="B68" s="16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88"/>
      <c r="B69" s="16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88"/>
      <c r="B70" s="16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88"/>
      <c r="B71" s="16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88"/>
      <c r="B72" s="16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88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88"/>
      <c r="B74" s="16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88"/>
      <c r="B75" s="16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88"/>
      <c r="B76" s="16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88"/>
      <c r="B77" s="16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88"/>
      <c r="B78" s="16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88"/>
      <c r="B79" s="16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88"/>
      <c r="B80" s="16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88"/>
      <c r="B81" s="16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88"/>
      <c r="B82" s="16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88"/>
      <c r="B83" s="16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88"/>
      <c r="B84" s="16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88"/>
      <c r="B85" s="16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88"/>
      <c r="B86" s="16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88"/>
      <c r="B87" s="16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88"/>
      <c r="B88" s="16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88"/>
      <c r="B89" s="16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88"/>
      <c r="B90" s="16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88"/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88"/>
      <c r="B92" s="16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88"/>
      <c r="B93" s="16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88"/>
      <c r="B94" s="16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88"/>
      <c r="B95" s="16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88"/>
      <c r="B96" s="16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88"/>
      <c r="B97" s="16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88"/>
      <c r="B98" s="16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88"/>
      <c r="B99" s="16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88"/>
      <c r="B100" s="16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88"/>
      <c r="B101" s="16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88"/>
      <c r="B102" s="16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88"/>
      <c r="B103" s="16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88"/>
      <c r="B104" s="16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88"/>
      <c r="B105" s="16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88"/>
      <c r="B106" s="16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88"/>
      <c r="B107" s="16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88"/>
      <c r="B108" s="16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88"/>
      <c r="B109" s="16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88"/>
      <c r="B110" s="16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88"/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88"/>
      <c r="B112" s="16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88"/>
      <c r="B113" s="16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88"/>
      <c r="B114" s="16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88"/>
      <c r="B115" s="16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88"/>
      <c r="B116" s="16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88"/>
      <c r="B117" s="16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88"/>
      <c r="B118" s="16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88"/>
      <c r="B119" s="16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88"/>
      <c r="B120" s="16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88"/>
      <c r="B121" s="16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88"/>
      <c r="B122" s="16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88"/>
      <c r="B123" s="16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88"/>
      <c r="B124" s="16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88"/>
      <c r="B125" s="16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88"/>
      <c r="B126" s="16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88"/>
      <c r="B127" s="16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88"/>
      <c r="B128" s="16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88"/>
      <c r="B129" s="16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88"/>
      <c r="B130" s="16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88"/>
      <c r="B131" s="16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88"/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88"/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88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88"/>
      <c r="B135" s="16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88"/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88"/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88"/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88"/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88"/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88"/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88"/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88"/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88"/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88"/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88"/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88"/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88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88"/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88"/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88"/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88"/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88"/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88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88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88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88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88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88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88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88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88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88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88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88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88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88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88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88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88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88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88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88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88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88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88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88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88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88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88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88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88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88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88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88"/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88"/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88"/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88"/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88"/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88"/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88"/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88"/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88"/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88"/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88"/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88"/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88"/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88"/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88"/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88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88"/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88"/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88"/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88"/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88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88"/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88"/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88"/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88"/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88"/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88"/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88"/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88"/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88"/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88"/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88"/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88"/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88"/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88"/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88"/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88"/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88"/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88"/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88"/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88"/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88"/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88"/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88"/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88"/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88"/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88"/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88"/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88"/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88"/>
      <c r="B234" s="16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88"/>
      <c r="B235" s="16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88"/>
      <c r="B236" s="16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88"/>
      <c r="B237" s="16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88"/>
      <c r="B238" s="16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88"/>
      <c r="B239" s="16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88"/>
      <c r="B240" s="16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88"/>
      <c r="B241" s="16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88"/>
      <c r="B242" s="16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88"/>
      <c r="B243" s="16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88"/>
      <c r="B244" s="16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88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88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88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88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88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88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88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88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88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88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88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88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88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88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88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88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88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88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88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88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88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88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88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88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88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88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88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88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88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88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88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88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88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88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88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88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88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88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88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88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88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88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88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88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88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88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88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88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88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88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88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88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88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88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88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88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88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88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88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88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88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88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88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88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88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88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88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88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88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88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88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88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88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88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88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88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88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88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88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88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88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88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88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88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88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88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88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88"/>
      <c r="C332" s="1"/>
      <c r="D332" s="1"/>
      <c r="E332" s="1"/>
      <c r="F332" s="1"/>
      <c r="G332" s="1"/>
      <c r="H332" s="1"/>
      <c r="I332" s="1"/>
      <c r="J332" s="1"/>
      <c r="K332" s="1"/>
      <c r="L332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300" verticalDpi="300" orientation="landscape" paperSize="9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2021-12-21T13:34:44Z</cp:lastPrinted>
  <dcterms:created xsi:type="dcterms:W3CDTF">2013-09-11T11:00:21Z</dcterms:created>
  <dcterms:modified xsi:type="dcterms:W3CDTF">2022-02-02T07:44:08Z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